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总成绩表" sheetId="4" r:id="rId1"/>
  </sheets>
  <definedNames>
    <definedName name="_xlnm._FilterDatabase" localSheetId="0" hidden="1">总成绩表!$A$3:$N$140</definedName>
    <definedName name="_xlnm.Print_Titles" localSheetId="0">总成绩表!$2:$3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<sst xmlns="http://schemas.openxmlformats.org/spreadsheetml/2006/main" count="868" uniqueCount="261">
  <si>
    <t>附件</t>
  </si>
  <si>
    <t>衢州市属国企2026年春季人力资源交流大会招聘总成绩表及入围体检名单</t>
  </si>
  <si>
    <t>岗位代码</t>
  </si>
  <si>
    <t>企业名称</t>
  </si>
  <si>
    <t>招聘部门（子企业）</t>
  </si>
  <si>
    <t>招聘岗位</t>
  </si>
  <si>
    <t>招录人数</t>
  </si>
  <si>
    <t>准考证号</t>
  </si>
  <si>
    <t>姓名</t>
  </si>
  <si>
    <t>考试形式</t>
  </si>
  <si>
    <t>笔试成绩</t>
  </si>
  <si>
    <t>综合素质评价成绩</t>
  </si>
  <si>
    <t>结构化面试成绩</t>
  </si>
  <si>
    <t>面谈成绩</t>
  </si>
  <si>
    <t>总成绩</t>
  </si>
  <si>
    <t>备注</t>
  </si>
  <si>
    <t>衢州衢通控股集团有限公司</t>
  </si>
  <si>
    <t>衢州市建设工程质量检测有限公司</t>
  </si>
  <si>
    <t>地基检测岗</t>
  </si>
  <si>
    <t>1</t>
  </si>
  <si>
    <t>20263210924</t>
  </si>
  <si>
    <t>汪雷</t>
  </si>
  <si>
    <t>笔试+结构化面试</t>
  </si>
  <si>
    <t>-</t>
  </si>
  <si>
    <t>入围体检环节</t>
  </si>
  <si>
    <t>20263210927</t>
  </si>
  <si>
    <t>主体结构检测岗</t>
  </si>
  <si>
    <t>20263211028</t>
  </si>
  <si>
    <t>杨建鹏</t>
  </si>
  <si>
    <t>20263211029</t>
  </si>
  <si>
    <t>20263211026</t>
  </si>
  <si>
    <t>衢州市信安航运建设发展有限公司</t>
  </si>
  <si>
    <t>综合管理岗</t>
  </si>
  <si>
    <t>20263210414</t>
  </si>
  <si>
    <t>黄璐</t>
  </si>
  <si>
    <t>20263210406</t>
  </si>
  <si>
    <t>20263210324</t>
  </si>
  <si>
    <t>电站运行岗</t>
  </si>
  <si>
    <t>20263210423</t>
  </si>
  <si>
    <t>徐聪</t>
  </si>
  <si>
    <t>20263210424</t>
  </si>
  <si>
    <t>衢州市绿色双碳科技有限公司</t>
  </si>
  <si>
    <t>双碳技术岗</t>
  </si>
  <si>
    <t>20263210728</t>
  </si>
  <si>
    <t>郑子恒</t>
  </si>
  <si>
    <t>20263210729</t>
  </si>
  <si>
    <t>浙江衢州公交集团有限公司</t>
  </si>
  <si>
    <t>调度中心工作人员（工勤岗）</t>
  </si>
  <si>
    <t>2</t>
  </si>
  <si>
    <t>20263210814</t>
  </si>
  <si>
    <t>胡琴琴</t>
  </si>
  <si>
    <t>20263210902</t>
  </si>
  <si>
    <t>王念霞</t>
  </si>
  <si>
    <t>20263210801</t>
  </si>
  <si>
    <t>20263213327</t>
  </si>
  <si>
    <t>20263213111</t>
  </si>
  <si>
    <t>20263211527</t>
  </si>
  <si>
    <t>衢州城市发展控股集团有限公司</t>
  </si>
  <si>
    <t>浙江衢州水业集团有限公司</t>
  </si>
  <si>
    <t>运营管理处运营管理</t>
  </si>
  <si>
    <t>20263213425</t>
  </si>
  <si>
    <t>方艺霏</t>
  </si>
  <si>
    <t>20263213408</t>
  </si>
  <si>
    <t>20263213423</t>
  </si>
  <si>
    <t>设备检修中心/环境科技有限公司机修工</t>
  </si>
  <si>
    <t>20263211412</t>
  </si>
  <si>
    <t>朱浩东</t>
  </si>
  <si>
    <t>20263211415</t>
  </si>
  <si>
    <t>供水营业分公司技术管理1</t>
  </si>
  <si>
    <t>20263211620</t>
  </si>
  <si>
    <t>方翔</t>
  </si>
  <si>
    <t>20263211616</t>
  </si>
  <si>
    <t>20263211603</t>
  </si>
  <si>
    <t>供水营业分公司/石头坪自来水厂技术管理2</t>
  </si>
  <si>
    <t>20263210208</t>
  </si>
  <si>
    <t>朱威</t>
  </si>
  <si>
    <t>20263210211</t>
  </si>
  <si>
    <t>20263210203</t>
  </si>
  <si>
    <t>环境科技有限公司/城建再生资源公司技术管理3</t>
  </si>
  <si>
    <t>20263211424</t>
  </si>
  <si>
    <t>袁长龙</t>
  </si>
  <si>
    <t>20263211429</t>
  </si>
  <si>
    <t>20263211421</t>
  </si>
  <si>
    <t>检测科技有限公司/石头坪自来水厂化验员</t>
  </si>
  <si>
    <t>20263210213</t>
  </si>
  <si>
    <t>陈丹妮</t>
  </si>
  <si>
    <t>20263210224</t>
  </si>
  <si>
    <t>徐佳慧</t>
  </si>
  <si>
    <t>环境科技有限公司中控运行工/污泥脱水工</t>
  </si>
  <si>
    <t>20263213018</t>
  </si>
  <si>
    <t>李妍</t>
  </si>
  <si>
    <t>20263212915</t>
  </si>
  <si>
    <t>吕正泰</t>
  </si>
  <si>
    <t>20263212601</t>
  </si>
  <si>
    <t>20263212717</t>
  </si>
  <si>
    <t>20263212927</t>
  </si>
  <si>
    <t>20263212624</t>
  </si>
  <si>
    <t>衢州市城市资产经营有限公司</t>
  </si>
  <si>
    <t>投资运营处运营岗</t>
  </si>
  <si>
    <t>20263212012</t>
  </si>
  <si>
    <t>汪雅雯</t>
  </si>
  <si>
    <t>20263212116</t>
  </si>
  <si>
    <t>20263212211</t>
  </si>
  <si>
    <t>衢州市新望房屋租赁有限公司</t>
  </si>
  <si>
    <t>商务运营</t>
  </si>
  <si>
    <t>20263210623</t>
  </si>
  <si>
    <t>张红燕</t>
  </si>
  <si>
    <t>20263210619</t>
  </si>
  <si>
    <t>20263210621</t>
  </si>
  <si>
    <t>会计</t>
  </si>
  <si>
    <t>20263210102</t>
  </si>
  <si>
    <t>梁郁文</t>
  </si>
  <si>
    <t>20263210101</t>
  </si>
  <si>
    <t>20263210103</t>
  </si>
  <si>
    <t>浙江同航建设工程有限公司</t>
  </si>
  <si>
    <t>市场科市场拓展</t>
  </si>
  <si>
    <t>20263210625</t>
  </si>
  <si>
    <t>陈淳浩</t>
  </si>
  <si>
    <t>20263210627</t>
  </si>
  <si>
    <t>20263210629</t>
  </si>
  <si>
    <t>衢州市新航智慧城市设计有限公司</t>
  </si>
  <si>
    <t>市政所道路设计</t>
  </si>
  <si>
    <t>20263210827</t>
  </si>
  <si>
    <t>周建军</t>
  </si>
  <si>
    <t>20263210828</t>
  </si>
  <si>
    <t>20263210829</t>
  </si>
  <si>
    <t>调度服务中心调度员</t>
  </si>
  <si>
    <t>朱闽楷</t>
  </si>
  <si>
    <t>综合素质评价+结构化面试+面谈</t>
  </si>
  <si>
    <t>林佳鹏</t>
  </si>
  <si>
    <t>衢州市城市资产经营有限公司、浙江辉博电力设备制造有限公司</t>
  </si>
  <si>
    <t>会计岗</t>
  </si>
  <si>
    <t>崔文一</t>
  </si>
  <si>
    <t>林静</t>
  </si>
  <si>
    <t>衢州市大花园建设投资发展集团有限公司</t>
  </si>
  <si>
    <t>衢州市文化旅游投资发展有限公司</t>
  </si>
  <si>
    <t>设施维护专员</t>
  </si>
  <si>
    <t>20263211114</t>
  </si>
  <si>
    <t>陈雪琳</t>
  </si>
  <si>
    <t>20263211102</t>
  </si>
  <si>
    <t>20263211117</t>
  </si>
  <si>
    <t>衢州市水电发展有限公司</t>
  </si>
  <si>
    <t>项目前期专员</t>
  </si>
  <si>
    <t>20263211118</t>
  </si>
  <si>
    <t>邓勤民</t>
  </si>
  <si>
    <t>浙江济川建设有限公司（二级子公司）</t>
  </si>
  <si>
    <t>物资采购部经理</t>
  </si>
  <si>
    <t>20263211125</t>
  </si>
  <si>
    <t>陈敏</t>
  </si>
  <si>
    <t>20263211124</t>
  </si>
  <si>
    <t>20263211123</t>
  </si>
  <si>
    <t>采购专员</t>
  </si>
  <si>
    <t>20263211202</t>
  </si>
  <si>
    <t>郑杰清</t>
  </si>
  <si>
    <t>20263211129</t>
  </si>
  <si>
    <t>20263211203</t>
  </si>
  <si>
    <t>水利建设管理岗（材料员）</t>
  </si>
  <si>
    <t>20263211208</t>
  </si>
  <si>
    <t>陈寄超</t>
  </si>
  <si>
    <t>20263211205</t>
  </si>
  <si>
    <t>20263211206</t>
  </si>
  <si>
    <t>工程管理专员</t>
  </si>
  <si>
    <t>20263211212</t>
  </si>
  <si>
    <t>黄路娣</t>
  </si>
  <si>
    <t>20263211220</t>
  </si>
  <si>
    <t>20263211214</t>
  </si>
  <si>
    <t>衢州市衢黄南饶联盟花园有限公司</t>
  </si>
  <si>
    <t>财务岗</t>
  </si>
  <si>
    <t>20263210108</t>
  </si>
  <si>
    <t>梁俊莲</t>
  </si>
  <si>
    <t>20263210105</t>
  </si>
  <si>
    <t>20263210109</t>
  </si>
  <si>
    <t>衢州市大花园文体产业发展有限公司</t>
  </si>
  <si>
    <t>运营执行专员</t>
  </si>
  <si>
    <t>20263210428</t>
  </si>
  <si>
    <t>涂婉君</t>
  </si>
  <si>
    <t>20263210429</t>
  </si>
  <si>
    <t>20263210430</t>
  </si>
  <si>
    <t>策划推广专员</t>
  </si>
  <si>
    <t>20263213429</t>
  </si>
  <si>
    <t>姜程浩</t>
  </si>
  <si>
    <t>20263213507</t>
  </si>
  <si>
    <t>20263213505</t>
  </si>
  <si>
    <t>综合行政部副经理</t>
  </si>
  <si>
    <t>20263213518</t>
  </si>
  <si>
    <t>张邯</t>
  </si>
  <si>
    <t>20263213519</t>
  </si>
  <si>
    <t>20263213521</t>
  </si>
  <si>
    <t>衢州工业控股集团有限公司</t>
  </si>
  <si>
    <t>浙江汇盛投资集团有限公司</t>
  </si>
  <si>
    <t>工程管理岗</t>
  </si>
  <si>
    <t>20263211330</t>
  </si>
  <si>
    <t>姜国烽</t>
  </si>
  <si>
    <t>20263211324</t>
  </si>
  <si>
    <t>20263211318</t>
  </si>
  <si>
    <t>工程造价岗</t>
  </si>
  <si>
    <t>20263211409</t>
  </si>
  <si>
    <t>谢怡格</t>
  </si>
  <si>
    <t>20263211408</t>
  </si>
  <si>
    <t>20263211503</t>
  </si>
  <si>
    <t>衢州智造产业投资集团有限公司、衢州综盛国际贸易有限公司</t>
  </si>
  <si>
    <t>20263210116</t>
  </si>
  <si>
    <t>吴燕茹</t>
  </si>
  <si>
    <t>20263210122</t>
  </si>
  <si>
    <t>邹妤璐</t>
  </si>
  <si>
    <t>20263210119</t>
  </si>
  <si>
    <t>20263210120</t>
  </si>
  <si>
    <t>20263210117</t>
  </si>
  <si>
    <t>20263210115</t>
  </si>
  <si>
    <t>衢州智造产业投资集团有限公司</t>
  </si>
  <si>
    <t>基金管理岗</t>
  </si>
  <si>
    <t>20263212505</t>
  </si>
  <si>
    <t>刘慧婷</t>
  </si>
  <si>
    <t>20263212425</t>
  </si>
  <si>
    <t>20263212418</t>
  </si>
  <si>
    <t>投资管理岗</t>
  </si>
  <si>
    <t>20263212513</t>
  </si>
  <si>
    <t>刘煜</t>
  </si>
  <si>
    <t>20263212518</t>
  </si>
  <si>
    <t>20263212514</t>
  </si>
  <si>
    <t>浙江信安国际贸易集团有限公司</t>
  </si>
  <si>
    <t>国际贸易岗</t>
  </si>
  <si>
    <t>20263210330</t>
  </si>
  <si>
    <t>黄文燕</t>
  </si>
  <si>
    <t>20263210328</t>
  </si>
  <si>
    <t>20263210326</t>
  </si>
  <si>
    <t>衢州综盛跨境电子商务发展有限公司</t>
  </si>
  <si>
    <t>供应链仓储管理岗</t>
  </si>
  <si>
    <t>20263210528</t>
  </si>
  <si>
    <t>毛睿</t>
  </si>
  <si>
    <t>20263210519</t>
  </si>
  <si>
    <t>20263210527</t>
  </si>
  <si>
    <t>跨境电商岗</t>
  </si>
  <si>
    <t>余文昕</t>
  </si>
  <si>
    <t>衢州综盛国际贸易有限公司</t>
  </si>
  <si>
    <t>保税业务岗</t>
  </si>
  <si>
    <t>徐丽楚</t>
  </si>
  <si>
    <t>衢州市慧城产业控股集团有限公司</t>
  </si>
  <si>
    <t>浙江慧悦供应链管理有限公司</t>
  </si>
  <si>
    <t>贸易业务员</t>
  </si>
  <si>
    <t>20263210128</t>
  </si>
  <si>
    <t>周炜豪</t>
  </si>
  <si>
    <t>20263210125</t>
  </si>
  <si>
    <t>20263210129</t>
  </si>
  <si>
    <t>浙江慧启商业管理有限公司</t>
  </si>
  <si>
    <t>20263211506</t>
  </si>
  <si>
    <t>熊鹰</t>
  </si>
  <si>
    <t>20263211517</t>
  </si>
  <si>
    <t>20263211516</t>
  </si>
  <si>
    <t>数字化运营专员</t>
  </si>
  <si>
    <t>20263211716</t>
  </si>
  <si>
    <t>徐翔</t>
  </si>
  <si>
    <t>20263211713</t>
  </si>
  <si>
    <t>20263211801</t>
  </si>
  <si>
    <t>衢州市慧城市政绿化工程有限公司</t>
  </si>
  <si>
    <t>城市服务运营岗</t>
  </si>
  <si>
    <t>20263213606</t>
  </si>
  <si>
    <t>张董杰</t>
  </si>
  <si>
    <t>笔试+结构化面试+面谈</t>
  </si>
  <si>
    <t>20263213621</t>
  </si>
  <si>
    <t>20263213604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</si>
</sst>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 wrapText="1"/>
    </xf>
    <xf numFmtId="0" fontId="0" fillId="0" borderId="4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0"/>
  <sheetViews>
    <sheetView tabSelected="1" workbookViewId="0">
      <selection activeCell="Q14" sqref="Q14"/>
    </sheetView>
  </sheetViews>
  <sheetFormatPr defaultColWidth="9" defaultRowHeight="13.5"/>
  <cols>
    <col min="1" max="1" width="8.875" style="2" customWidth="1"/>
    <col min="2" max="2" width="13.375" style="3" customWidth="1"/>
    <col min="3" max="3" width="12" style="3" customWidth="1"/>
    <col min="4" max="4" width="14.75" style="3" customWidth="1"/>
    <col min="5" max="5" width="8.875" style="2" customWidth="1"/>
    <col min="6" max="6" width="15.25" style="1" customWidth="1"/>
    <col min="7" max="7" width="9.75" style="1" customWidth="1"/>
    <col min="8" max="8" width="12.25" style="4" customWidth="1"/>
    <col min="9" max="9" width="13.5" style="1" customWidth="1"/>
    <col min="10" max="10" width="13.375" style="1" customWidth="1"/>
    <col min="11" max="11" width="10.75" style="1" customWidth="1"/>
    <col min="12" max="12" width="11.375" style="1" customWidth="1"/>
    <col min="13" max="13" width="12.875" style="1" customWidth="1"/>
    <col min="14" max="14" width="14.4416666666667" style="1" customWidth="1"/>
    <col min="15" max="16384" width="9" style="1"/>
  </cols>
  <sheetData>
    <row r="1" ht="26" customHeight="1" spans="1:14">
      <c r="A1" s="5" t="s">
        <v>0</v>
      </c>
    </row>
    <row r="2" s="1" customFormat="1" ht="50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54" customHeight="1" spans="1:14">
      <c r="A3" s="7" t="s">
        <v>2</v>
      </c>
      <c r="B3" s="8" t="s">
        <v>3</v>
      </c>
      <c r="C3" s="8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7" t="s">
        <v>10</v>
      </c>
      <c r="J3" s="8" t="s">
        <v>11</v>
      </c>
      <c r="K3" s="8" t="s">
        <v>12</v>
      </c>
      <c r="L3" s="7" t="s">
        <v>13</v>
      </c>
      <c r="M3" s="7" t="s">
        <v>14</v>
      </c>
      <c r="N3" s="7" t="s">
        <v>15</v>
      </c>
    </row>
    <row r="4" s="1" customFormat="1" spans="1:14">
      <c r="A4" s="9">
        <v>2602001</v>
      </c>
      <c r="B4" s="10" t="s">
        <v>16</v>
      </c>
      <c r="C4" s="10" t="s">
        <v>17</v>
      </c>
      <c r="D4" s="10" t="s">
        <v>18</v>
      </c>
      <c r="E4" s="9" t="s">
        <v>19</v>
      </c>
      <c r="F4" s="11" t="s">
        <v>20</v>
      </c>
      <c r="G4" s="11" t="s">
        <v>21</v>
      </c>
      <c r="H4" s="10" t="s">
        <v>22</v>
      </c>
      <c r="I4" s="11">
        <v>65.8</v>
      </c>
      <c r="J4" s="11" t="s">
        <v>23</v>
      </c>
      <c r="K4" s="11">
        <v>82.6</v>
      </c>
      <c r="L4" s="11" t="s">
        <v>23</v>
      </c>
      <c r="M4" s="11">
        <f t="shared" ref="M4:M10" si="0">ROUND(I4*0.3+K4*0.7,2)</f>
        <v>77.56</v>
      </c>
      <c r="N4" s="11" t="s">
        <v>24</v>
      </c>
    </row>
    <row r="5" s="1" customFormat="1" spans="1:14">
      <c r="A5" s="12"/>
      <c r="B5" s="13"/>
      <c r="C5" s="13"/>
      <c r="D5" s="14"/>
      <c r="E5" s="12" t="s">
        <v>19</v>
      </c>
      <c r="F5" s="11" t="s">
        <v>25</v>
      </c>
      <c r="G5" s="11"/>
      <c r="H5" s="14" t="s">
        <v>22</v>
      </c>
      <c r="I5" s="11">
        <v>60.05</v>
      </c>
      <c r="J5" s="11" t="s">
        <v>23</v>
      </c>
      <c r="K5" s="11">
        <v>78</v>
      </c>
      <c r="L5" s="11" t="s">
        <v>23</v>
      </c>
      <c r="M5" s="11">
        <f t="shared" si="0"/>
        <v>72.62</v>
      </c>
      <c r="N5" s="11"/>
    </row>
    <row r="6" s="1" customFormat="1" spans="1:14">
      <c r="A6" s="9">
        <v>2602002</v>
      </c>
      <c r="B6" s="13"/>
      <c r="C6" s="13"/>
      <c r="D6" s="10" t="s">
        <v>26</v>
      </c>
      <c r="E6" s="9" t="s">
        <v>19</v>
      </c>
      <c r="F6" s="11" t="s">
        <v>27</v>
      </c>
      <c r="G6" s="11" t="s">
        <v>28</v>
      </c>
      <c r="H6" s="10" t="s">
        <v>22</v>
      </c>
      <c r="I6" s="11">
        <v>71.25</v>
      </c>
      <c r="J6" s="11" t="s">
        <v>23</v>
      </c>
      <c r="K6" s="11">
        <v>82.2</v>
      </c>
      <c r="L6" s="11" t="s">
        <v>23</v>
      </c>
      <c r="M6" s="11">
        <f t="shared" si="0"/>
        <v>78.92</v>
      </c>
      <c r="N6" s="11" t="s">
        <v>24</v>
      </c>
    </row>
    <row r="7" s="1" customFormat="1" spans="1:14">
      <c r="A7" s="15"/>
      <c r="B7" s="13"/>
      <c r="C7" s="13"/>
      <c r="D7" s="13"/>
      <c r="E7" s="15" t="s">
        <v>19</v>
      </c>
      <c r="F7" s="11" t="s">
        <v>29</v>
      </c>
      <c r="G7" s="11"/>
      <c r="H7" s="13" t="s">
        <v>22</v>
      </c>
      <c r="I7" s="11">
        <v>69.35</v>
      </c>
      <c r="J7" s="11" t="s">
        <v>23</v>
      </c>
      <c r="K7" s="11">
        <v>79.8</v>
      </c>
      <c r="L7" s="11" t="s">
        <v>23</v>
      </c>
      <c r="M7" s="11">
        <f t="shared" si="0"/>
        <v>76.67</v>
      </c>
      <c r="N7" s="11"/>
    </row>
    <row r="8" s="1" customFormat="1" spans="1:14">
      <c r="A8" s="12"/>
      <c r="B8" s="13"/>
      <c r="C8" s="14"/>
      <c r="D8" s="14"/>
      <c r="E8" s="12" t="s">
        <v>19</v>
      </c>
      <c r="F8" s="11" t="s">
        <v>30</v>
      </c>
      <c r="G8" s="11"/>
      <c r="H8" s="14" t="s">
        <v>22</v>
      </c>
      <c r="I8" s="11">
        <v>68</v>
      </c>
      <c r="J8" s="11" t="s">
        <v>23</v>
      </c>
      <c r="K8" s="11">
        <v>79.8</v>
      </c>
      <c r="L8" s="11" t="s">
        <v>23</v>
      </c>
      <c r="M8" s="11">
        <f t="shared" si="0"/>
        <v>76.26</v>
      </c>
      <c r="N8" s="11"/>
    </row>
    <row r="9" s="1" customFormat="1" spans="1:14">
      <c r="A9" s="9">
        <v>2602004</v>
      </c>
      <c r="B9" s="13"/>
      <c r="C9" s="10" t="s">
        <v>31</v>
      </c>
      <c r="D9" s="10" t="s">
        <v>32</v>
      </c>
      <c r="E9" s="9" t="s">
        <v>19</v>
      </c>
      <c r="F9" s="11" t="s">
        <v>33</v>
      </c>
      <c r="G9" s="11" t="s">
        <v>34</v>
      </c>
      <c r="H9" s="10" t="s">
        <v>22</v>
      </c>
      <c r="I9" s="11">
        <v>72.09</v>
      </c>
      <c r="J9" s="11" t="s">
        <v>23</v>
      </c>
      <c r="K9" s="11">
        <v>85.8</v>
      </c>
      <c r="L9" s="11" t="s">
        <v>23</v>
      </c>
      <c r="M9" s="11">
        <f t="shared" si="0"/>
        <v>81.69</v>
      </c>
      <c r="N9" s="11" t="s">
        <v>24</v>
      </c>
    </row>
    <row r="10" s="1" customFormat="1" spans="1:14">
      <c r="A10" s="15"/>
      <c r="B10" s="13"/>
      <c r="C10" s="13"/>
      <c r="D10" s="13"/>
      <c r="E10" s="15" t="s">
        <v>19</v>
      </c>
      <c r="F10" s="11" t="s">
        <v>35</v>
      </c>
      <c r="G10" s="11"/>
      <c r="H10" s="13" t="s">
        <v>22</v>
      </c>
      <c r="I10" s="11">
        <v>74.27</v>
      </c>
      <c r="J10" s="11" t="s">
        <v>23</v>
      </c>
      <c r="K10" s="11">
        <v>82.6</v>
      </c>
      <c r="L10" s="11" t="s">
        <v>23</v>
      </c>
      <c r="M10" s="11">
        <f t="shared" si="0"/>
        <v>80.1</v>
      </c>
      <c r="N10" s="11"/>
    </row>
    <row r="11" s="1" customFormat="1" spans="1:14">
      <c r="A11" s="12"/>
      <c r="B11" s="13"/>
      <c r="C11" s="13"/>
      <c r="D11" s="14"/>
      <c r="E11" s="12" t="s">
        <v>19</v>
      </c>
      <c r="F11" s="11" t="s">
        <v>36</v>
      </c>
      <c r="G11" s="11"/>
      <c r="H11" s="14" t="s">
        <v>22</v>
      </c>
      <c r="I11" s="11">
        <v>74.62</v>
      </c>
      <c r="J11" s="11" t="s">
        <v>23</v>
      </c>
      <c r="K11" s="11" t="s">
        <v>23</v>
      </c>
      <c r="L11" s="11" t="s">
        <v>23</v>
      </c>
      <c r="M11" s="11" t="s">
        <v>23</v>
      </c>
      <c r="N11" s="11"/>
    </row>
    <row r="12" s="1" customFormat="1" spans="1:14">
      <c r="A12" s="9">
        <v>2602006</v>
      </c>
      <c r="B12" s="13"/>
      <c r="C12" s="13"/>
      <c r="D12" s="10" t="s">
        <v>37</v>
      </c>
      <c r="E12" s="9" t="s">
        <v>19</v>
      </c>
      <c r="F12" s="11" t="s">
        <v>38</v>
      </c>
      <c r="G12" s="11" t="s">
        <v>39</v>
      </c>
      <c r="H12" s="10" t="s">
        <v>22</v>
      </c>
      <c r="I12" s="11">
        <v>69.46</v>
      </c>
      <c r="J12" s="11" t="s">
        <v>23</v>
      </c>
      <c r="K12" s="11">
        <v>85.6</v>
      </c>
      <c r="L12" s="11" t="s">
        <v>23</v>
      </c>
      <c r="M12" s="11">
        <f t="shared" ref="M12:M20" si="1">ROUND(I12*0.3+K12*0.7,2)</f>
        <v>80.76</v>
      </c>
      <c r="N12" s="11" t="s">
        <v>24</v>
      </c>
    </row>
    <row r="13" s="1" customFormat="1" spans="1:14">
      <c r="A13" s="12"/>
      <c r="B13" s="13"/>
      <c r="C13" s="14"/>
      <c r="D13" s="14"/>
      <c r="E13" s="12" t="s">
        <v>19</v>
      </c>
      <c r="F13" s="11" t="s">
        <v>40</v>
      </c>
      <c r="G13" s="11"/>
      <c r="H13" s="14" t="s">
        <v>22</v>
      </c>
      <c r="I13" s="11">
        <v>63.45</v>
      </c>
      <c r="J13" s="11" t="s">
        <v>23</v>
      </c>
      <c r="K13" s="11">
        <v>77.4</v>
      </c>
      <c r="L13" s="11" t="s">
        <v>23</v>
      </c>
      <c r="M13" s="11">
        <f t="shared" si="1"/>
        <v>73.22</v>
      </c>
      <c r="N13" s="11"/>
    </row>
    <row r="14" s="1" customFormat="1" ht="14" customHeight="1" spans="1:14">
      <c r="A14" s="9">
        <v>2602013</v>
      </c>
      <c r="B14" s="13"/>
      <c r="C14" s="10" t="s">
        <v>41</v>
      </c>
      <c r="D14" s="10" t="s">
        <v>42</v>
      </c>
      <c r="E14" s="9" t="s">
        <v>19</v>
      </c>
      <c r="F14" s="11" t="s">
        <v>43</v>
      </c>
      <c r="G14" s="11" t="s">
        <v>44</v>
      </c>
      <c r="H14" s="10" t="s">
        <v>22</v>
      </c>
      <c r="I14" s="11">
        <v>74.25</v>
      </c>
      <c r="J14" s="11" t="s">
        <v>23</v>
      </c>
      <c r="K14" s="11">
        <v>78.2</v>
      </c>
      <c r="L14" s="11" t="s">
        <v>23</v>
      </c>
      <c r="M14" s="11">
        <f t="shared" si="1"/>
        <v>77.02</v>
      </c>
      <c r="N14" s="11" t="s">
        <v>24</v>
      </c>
    </row>
    <row r="15" s="1" customFormat="1" ht="14" customHeight="1" spans="1:14">
      <c r="A15" s="12"/>
      <c r="B15" s="13"/>
      <c r="C15" s="14"/>
      <c r="D15" s="14"/>
      <c r="E15" s="12" t="s">
        <v>19</v>
      </c>
      <c r="F15" s="11" t="s">
        <v>45</v>
      </c>
      <c r="G15" s="11"/>
      <c r="H15" s="14" t="s">
        <v>22</v>
      </c>
      <c r="I15" s="11">
        <v>64</v>
      </c>
      <c r="J15" s="11" t="s">
        <v>23</v>
      </c>
      <c r="K15" s="11">
        <v>81.4</v>
      </c>
      <c r="L15" s="11" t="s">
        <v>23</v>
      </c>
      <c r="M15" s="11">
        <f t="shared" si="1"/>
        <v>76.18</v>
      </c>
      <c r="N15" s="11"/>
    </row>
    <row r="16" s="1" customFormat="1" spans="1:14">
      <c r="A16" s="9">
        <v>2602017</v>
      </c>
      <c r="B16" s="13"/>
      <c r="C16" s="10" t="s">
        <v>46</v>
      </c>
      <c r="D16" s="10" t="s">
        <v>47</v>
      </c>
      <c r="E16" s="9" t="s">
        <v>48</v>
      </c>
      <c r="F16" s="11" t="s">
        <v>49</v>
      </c>
      <c r="G16" s="11" t="s">
        <v>50</v>
      </c>
      <c r="H16" s="10" t="s">
        <v>22</v>
      </c>
      <c r="I16" s="11">
        <v>73.45</v>
      </c>
      <c r="J16" s="11" t="s">
        <v>23</v>
      </c>
      <c r="K16" s="11">
        <v>81.8</v>
      </c>
      <c r="L16" s="11" t="s">
        <v>23</v>
      </c>
      <c r="M16" s="11">
        <f t="shared" si="1"/>
        <v>79.3</v>
      </c>
      <c r="N16" s="11" t="s">
        <v>24</v>
      </c>
    </row>
    <row r="17" s="1" customFormat="1" spans="1:14">
      <c r="A17" s="15"/>
      <c r="B17" s="13"/>
      <c r="C17" s="13"/>
      <c r="D17" s="13"/>
      <c r="E17" s="15" t="s">
        <v>48</v>
      </c>
      <c r="F17" s="11" t="s">
        <v>51</v>
      </c>
      <c r="G17" s="11" t="s">
        <v>52</v>
      </c>
      <c r="H17" s="13" t="s">
        <v>22</v>
      </c>
      <c r="I17" s="11">
        <v>75.64</v>
      </c>
      <c r="J17" s="11" t="s">
        <v>23</v>
      </c>
      <c r="K17" s="11">
        <v>80</v>
      </c>
      <c r="L17" s="11" t="s">
        <v>23</v>
      </c>
      <c r="M17" s="11">
        <f t="shared" si="1"/>
        <v>78.69</v>
      </c>
      <c r="N17" s="11" t="s">
        <v>24</v>
      </c>
    </row>
    <row r="18" s="1" customFormat="1" spans="1:14">
      <c r="A18" s="15"/>
      <c r="B18" s="13"/>
      <c r="C18" s="13"/>
      <c r="D18" s="13"/>
      <c r="E18" s="15" t="s">
        <v>48</v>
      </c>
      <c r="F18" s="11" t="s">
        <v>53</v>
      </c>
      <c r="G18" s="11"/>
      <c r="H18" s="13" t="s">
        <v>22</v>
      </c>
      <c r="I18" s="11">
        <v>73.66</v>
      </c>
      <c r="J18" s="11" t="s">
        <v>23</v>
      </c>
      <c r="K18" s="11">
        <v>78.6</v>
      </c>
      <c r="L18" s="11" t="s">
        <v>23</v>
      </c>
      <c r="M18" s="11">
        <f t="shared" si="1"/>
        <v>77.12</v>
      </c>
      <c r="N18" s="11"/>
    </row>
    <row r="19" s="1" customFormat="1" spans="1:14">
      <c r="A19" s="15"/>
      <c r="B19" s="13"/>
      <c r="C19" s="13"/>
      <c r="D19" s="13"/>
      <c r="E19" s="15" t="s">
        <v>48</v>
      </c>
      <c r="F19" s="11" t="s">
        <v>54</v>
      </c>
      <c r="G19" s="11"/>
      <c r="H19" s="13" t="s">
        <v>22</v>
      </c>
      <c r="I19" s="11">
        <v>73.18</v>
      </c>
      <c r="J19" s="11" t="s">
        <v>23</v>
      </c>
      <c r="K19" s="11">
        <v>78.4</v>
      </c>
      <c r="L19" s="11" t="s">
        <v>23</v>
      </c>
      <c r="M19" s="11">
        <f t="shared" si="1"/>
        <v>76.83</v>
      </c>
      <c r="N19" s="11"/>
    </row>
    <row r="20" s="1" customFormat="1" spans="1:14">
      <c r="A20" s="15"/>
      <c r="B20" s="13"/>
      <c r="C20" s="13"/>
      <c r="D20" s="13"/>
      <c r="E20" s="15" t="s">
        <v>48</v>
      </c>
      <c r="F20" s="11" t="s">
        <v>55</v>
      </c>
      <c r="G20" s="11"/>
      <c r="H20" s="13" t="s">
        <v>22</v>
      </c>
      <c r="I20" s="11">
        <v>73.95</v>
      </c>
      <c r="J20" s="11" t="s">
        <v>23</v>
      </c>
      <c r="K20" s="11">
        <v>76.2</v>
      </c>
      <c r="L20" s="11" t="s">
        <v>23</v>
      </c>
      <c r="M20" s="11">
        <f t="shared" si="1"/>
        <v>75.53</v>
      </c>
      <c r="N20" s="11"/>
    </row>
    <row r="21" s="1" customFormat="1" spans="1:14">
      <c r="A21" s="12"/>
      <c r="B21" s="14"/>
      <c r="C21" s="14"/>
      <c r="D21" s="14"/>
      <c r="E21" s="12" t="s">
        <v>48</v>
      </c>
      <c r="F21" s="11" t="s">
        <v>56</v>
      </c>
      <c r="G21" s="11"/>
      <c r="H21" s="14" t="s">
        <v>22</v>
      </c>
      <c r="I21" s="11">
        <v>74.75</v>
      </c>
      <c r="J21" s="11" t="s">
        <v>23</v>
      </c>
      <c r="K21" s="11" t="s">
        <v>23</v>
      </c>
      <c r="L21" s="11" t="s">
        <v>23</v>
      </c>
      <c r="M21" s="11" t="s">
        <v>23</v>
      </c>
      <c r="N21" s="11"/>
    </row>
    <row r="22" s="1" customFormat="1" spans="1:14">
      <c r="A22" s="9">
        <v>2602018</v>
      </c>
      <c r="B22" s="10" t="s">
        <v>57</v>
      </c>
      <c r="C22" s="10" t="s">
        <v>58</v>
      </c>
      <c r="D22" s="10" t="s">
        <v>59</v>
      </c>
      <c r="E22" s="9" t="s">
        <v>19</v>
      </c>
      <c r="F22" s="11" t="s">
        <v>60</v>
      </c>
      <c r="G22" s="11" t="s">
        <v>61</v>
      </c>
      <c r="H22" s="10" t="s">
        <v>22</v>
      </c>
      <c r="I22" s="11">
        <v>73.23</v>
      </c>
      <c r="J22" s="11" t="s">
        <v>23</v>
      </c>
      <c r="K22" s="11">
        <v>87.2</v>
      </c>
      <c r="L22" s="11" t="s">
        <v>23</v>
      </c>
      <c r="M22" s="11">
        <f t="shared" ref="M22:M25" si="2">ROUND(I22*0.3+K22*0.7,2)</f>
        <v>83.01</v>
      </c>
      <c r="N22" s="11" t="s">
        <v>24</v>
      </c>
    </row>
    <row r="23" s="1" customFormat="1" spans="1:14">
      <c r="A23" s="15"/>
      <c r="B23" s="13"/>
      <c r="C23" s="13"/>
      <c r="D23" s="13"/>
      <c r="E23" s="15" t="s">
        <v>19</v>
      </c>
      <c r="F23" s="11" t="s">
        <v>62</v>
      </c>
      <c r="G23" s="11"/>
      <c r="H23" s="13" t="s">
        <v>22</v>
      </c>
      <c r="I23" s="11">
        <v>73.63</v>
      </c>
      <c r="J23" s="11" t="s">
        <v>23</v>
      </c>
      <c r="K23" s="11">
        <v>85.6</v>
      </c>
      <c r="L23" s="11" t="s">
        <v>23</v>
      </c>
      <c r="M23" s="11">
        <f t="shared" si="2"/>
        <v>82.01</v>
      </c>
      <c r="N23" s="11"/>
    </row>
    <row r="24" s="1" customFormat="1" spans="1:14">
      <c r="A24" s="12"/>
      <c r="B24" s="13"/>
      <c r="C24" s="13"/>
      <c r="D24" s="14"/>
      <c r="E24" s="12" t="s">
        <v>19</v>
      </c>
      <c r="F24" s="11" t="s">
        <v>63</v>
      </c>
      <c r="G24" s="11"/>
      <c r="H24" s="14" t="s">
        <v>22</v>
      </c>
      <c r="I24" s="11">
        <v>76.36</v>
      </c>
      <c r="J24" s="11" t="s">
        <v>23</v>
      </c>
      <c r="K24" s="11" t="s">
        <v>23</v>
      </c>
      <c r="L24" s="11" t="s">
        <v>23</v>
      </c>
      <c r="M24" s="11" t="s">
        <v>23</v>
      </c>
      <c r="N24" s="11"/>
    </row>
    <row r="25" s="1" customFormat="1" spans="1:14">
      <c r="A25" s="9">
        <v>2602019</v>
      </c>
      <c r="B25" s="13"/>
      <c r="C25" s="13"/>
      <c r="D25" s="10" t="s">
        <v>64</v>
      </c>
      <c r="E25" s="9" t="s">
        <v>19</v>
      </c>
      <c r="F25" s="11" t="s">
        <v>65</v>
      </c>
      <c r="G25" s="11" t="s">
        <v>66</v>
      </c>
      <c r="H25" s="10" t="s">
        <v>22</v>
      </c>
      <c r="I25" s="11">
        <v>64.05</v>
      </c>
      <c r="J25" s="11" t="s">
        <v>23</v>
      </c>
      <c r="K25" s="11">
        <v>81</v>
      </c>
      <c r="L25" s="11" t="s">
        <v>23</v>
      </c>
      <c r="M25" s="11">
        <f t="shared" si="2"/>
        <v>75.92</v>
      </c>
      <c r="N25" s="11" t="s">
        <v>24</v>
      </c>
    </row>
    <row r="26" s="1" customFormat="1" spans="1:14">
      <c r="A26" s="12"/>
      <c r="B26" s="13"/>
      <c r="C26" s="13"/>
      <c r="D26" s="14"/>
      <c r="E26" s="12" t="s">
        <v>19</v>
      </c>
      <c r="F26" s="11" t="s">
        <v>67</v>
      </c>
      <c r="G26" s="11"/>
      <c r="H26" s="14" t="s">
        <v>22</v>
      </c>
      <c r="I26" s="11">
        <v>61.75</v>
      </c>
      <c r="J26" s="11" t="s">
        <v>23</v>
      </c>
      <c r="K26" s="11" t="s">
        <v>23</v>
      </c>
      <c r="L26" s="11" t="s">
        <v>23</v>
      </c>
      <c r="M26" s="11" t="s">
        <v>23</v>
      </c>
      <c r="N26" s="11"/>
    </row>
    <row r="27" s="1" customFormat="1" spans="1:14">
      <c r="A27" s="9">
        <v>2602021</v>
      </c>
      <c r="B27" s="13"/>
      <c r="C27" s="13"/>
      <c r="D27" s="10" t="s">
        <v>68</v>
      </c>
      <c r="E27" s="9" t="s">
        <v>19</v>
      </c>
      <c r="F27" s="11" t="s">
        <v>69</v>
      </c>
      <c r="G27" s="11" t="s">
        <v>70</v>
      </c>
      <c r="H27" s="10" t="s">
        <v>22</v>
      </c>
      <c r="I27" s="11">
        <v>83.49</v>
      </c>
      <c r="J27" s="11" t="s">
        <v>23</v>
      </c>
      <c r="K27" s="11">
        <v>82.4</v>
      </c>
      <c r="L27" s="11" t="s">
        <v>23</v>
      </c>
      <c r="M27" s="11">
        <f t="shared" ref="M27:M51" si="3">ROUND(I27*0.3+K27*0.7,2)</f>
        <v>82.73</v>
      </c>
      <c r="N27" s="11" t="s">
        <v>24</v>
      </c>
    </row>
    <row r="28" s="1" customFormat="1" spans="1:14">
      <c r="A28" s="15"/>
      <c r="B28" s="13"/>
      <c r="C28" s="13"/>
      <c r="D28" s="13"/>
      <c r="E28" s="15" t="s">
        <v>19</v>
      </c>
      <c r="F28" s="11" t="s">
        <v>71</v>
      </c>
      <c r="G28" s="11"/>
      <c r="H28" s="13" t="s">
        <v>22</v>
      </c>
      <c r="I28" s="11">
        <v>82.67</v>
      </c>
      <c r="J28" s="11" t="s">
        <v>23</v>
      </c>
      <c r="K28" s="11">
        <v>80.8</v>
      </c>
      <c r="L28" s="11" t="s">
        <v>23</v>
      </c>
      <c r="M28" s="11">
        <f t="shared" si="3"/>
        <v>81.36</v>
      </c>
      <c r="N28" s="11"/>
    </row>
    <row r="29" s="1" customFormat="1" spans="1:14">
      <c r="A29" s="12"/>
      <c r="B29" s="13"/>
      <c r="C29" s="13"/>
      <c r="D29" s="14"/>
      <c r="E29" s="12" t="s">
        <v>19</v>
      </c>
      <c r="F29" s="11" t="s">
        <v>72</v>
      </c>
      <c r="G29" s="11"/>
      <c r="H29" s="14" t="s">
        <v>22</v>
      </c>
      <c r="I29" s="11">
        <v>78.54</v>
      </c>
      <c r="J29" s="11" t="s">
        <v>23</v>
      </c>
      <c r="K29" s="11">
        <v>80.4</v>
      </c>
      <c r="L29" s="11" t="s">
        <v>23</v>
      </c>
      <c r="M29" s="11">
        <f t="shared" si="3"/>
        <v>79.84</v>
      </c>
      <c r="N29" s="11"/>
    </row>
    <row r="30" s="1" customFormat="1" spans="1:14">
      <c r="A30" s="9">
        <v>2602022</v>
      </c>
      <c r="B30" s="13"/>
      <c r="C30" s="13"/>
      <c r="D30" s="10" t="s">
        <v>73</v>
      </c>
      <c r="E30" s="9" t="s">
        <v>19</v>
      </c>
      <c r="F30" s="11" t="s">
        <v>74</v>
      </c>
      <c r="G30" s="11" t="s">
        <v>75</v>
      </c>
      <c r="H30" s="10" t="s">
        <v>22</v>
      </c>
      <c r="I30" s="11">
        <v>60.55</v>
      </c>
      <c r="J30" s="11" t="s">
        <v>23</v>
      </c>
      <c r="K30" s="11">
        <v>86.8</v>
      </c>
      <c r="L30" s="11" t="s">
        <v>23</v>
      </c>
      <c r="M30" s="11">
        <f t="shared" si="3"/>
        <v>78.93</v>
      </c>
      <c r="N30" s="11" t="s">
        <v>24</v>
      </c>
    </row>
    <row r="31" s="1" customFormat="1" spans="1:14">
      <c r="A31" s="15"/>
      <c r="B31" s="13"/>
      <c r="C31" s="13"/>
      <c r="D31" s="13"/>
      <c r="E31" s="15" t="s">
        <v>19</v>
      </c>
      <c r="F31" s="11" t="s">
        <v>76</v>
      </c>
      <c r="G31" s="11"/>
      <c r="H31" s="13" t="s">
        <v>22</v>
      </c>
      <c r="I31" s="11">
        <v>60.5</v>
      </c>
      <c r="J31" s="11" t="s">
        <v>23</v>
      </c>
      <c r="K31" s="11">
        <v>84.2</v>
      </c>
      <c r="L31" s="11" t="s">
        <v>23</v>
      </c>
      <c r="M31" s="11">
        <f t="shared" si="3"/>
        <v>77.09</v>
      </c>
      <c r="N31" s="11"/>
    </row>
    <row r="32" s="1" customFormat="1" spans="1:14">
      <c r="A32" s="12"/>
      <c r="B32" s="13"/>
      <c r="C32" s="13"/>
      <c r="D32" s="14"/>
      <c r="E32" s="12" t="s">
        <v>19</v>
      </c>
      <c r="F32" s="11" t="s">
        <v>77</v>
      </c>
      <c r="G32" s="11"/>
      <c r="H32" s="14" t="s">
        <v>22</v>
      </c>
      <c r="I32" s="11">
        <v>60.55</v>
      </c>
      <c r="J32" s="11" t="s">
        <v>23</v>
      </c>
      <c r="K32" s="11">
        <v>80.2</v>
      </c>
      <c r="L32" s="11" t="s">
        <v>23</v>
      </c>
      <c r="M32" s="11">
        <f t="shared" si="3"/>
        <v>74.31</v>
      </c>
      <c r="N32" s="11"/>
    </row>
    <row r="33" s="1" customFormat="1" spans="1:14">
      <c r="A33" s="9">
        <v>2602023</v>
      </c>
      <c r="B33" s="13"/>
      <c r="C33" s="13"/>
      <c r="D33" s="10" t="s">
        <v>78</v>
      </c>
      <c r="E33" s="9" t="s">
        <v>19</v>
      </c>
      <c r="F33" s="11" t="s">
        <v>79</v>
      </c>
      <c r="G33" s="11" t="s">
        <v>80</v>
      </c>
      <c r="H33" s="10" t="s">
        <v>22</v>
      </c>
      <c r="I33" s="11">
        <v>73.15</v>
      </c>
      <c r="J33" s="11" t="s">
        <v>23</v>
      </c>
      <c r="K33" s="11">
        <v>87.6</v>
      </c>
      <c r="L33" s="11" t="s">
        <v>23</v>
      </c>
      <c r="M33" s="11">
        <f t="shared" si="3"/>
        <v>83.27</v>
      </c>
      <c r="N33" s="11" t="s">
        <v>24</v>
      </c>
    </row>
    <row r="34" s="1" customFormat="1" spans="1:14">
      <c r="A34" s="15"/>
      <c r="B34" s="13"/>
      <c r="C34" s="13"/>
      <c r="D34" s="13"/>
      <c r="E34" s="15" t="s">
        <v>19</v>
      </c>
      <c r="F34" s="11" t="s">
        <v>81</v>
      </c>
      <c r="G34" s="11"/>
      <c r="H34" s="13" t="s">
        <v>22</v>
      </c>
      <c r="I34" s="11">
        <v>63.7</v>
      </c>
      <c r="J34" s="11" t="s">
        <v>23</v>
      </c>
      <c r="K34" s="11">
        <v>84.6</v>
      </c>
      <c r="L34" s="11" t="s">
        <v>23</v>
      </c>
      <c r="M34" s="11">
        <f t="shared" si="3"/>
        <v>78.33</v>
      </c>
      <c r="N34" s="11"/>
    </row>
    <row r="35" s="1" customFormat="1" spans="1:14">
      <c r="A35" s="12"/>
      <c r="B35" s="13"/>
      <c r="C35" s="13"/>
      <c r="D35" s="14"/>
      <c r="E35" s="12" t="s">
        <v>19</v>
      </c>
      <c r="F35" s="11" t="s">
        <v>82</v>
      </c>
      <c r="G35" s="11"/>
      <c r="H35" s="14" t="s">
        <v>22</v>
      </c>
      <c r="I35" s="11">
        <v>62.65</v>
      </c>
      <c r="J35" s="11" t="s">
        <v>23</v>
      </c>
      <c r="K35" s="11">
        <v>84.2</v>
      </c>
      <c r="L35" s="11" t="s">
        <v>23</v>
      </c>
      <c r="M35" s="11">
        <f t="shared" si="3"/>
        <v>77.74</v>
      </c>
      <c r="N35" s="11"/>
    </row>
    <row r="36" s="1" customFormat="1" spans="1:14">
      <c r="A36" s="9">
        <v>2602024</v>
      </c>
      <c r="B36" s="13"/>
      <c r="C36" s="13"/>
      <c r="D36" s="10" t="s">
        <v>83</v>
      </c>
      <c r="E36" s="9" t="s">
        <v>48</v>
      </c>
      <c r="F36" s="11" t="s">
        <v>84</v>
      </c>
      <c r="G36" s="11" t="s">
        <v>85</v>
      </c>
      <c r="H36" s="10" t="s">
        <v>22</v>
      </c>
      <c r="I36" s="11">
        <v>60.34</v>
      </c>
      <c r="J36" s="11" t="s">
        <v>23</v>
      </c>
      <c r="K36" s="11">
        <v>84.2</v>
      </c>
      <c r="L36" s="11" t="s">
        <v>23</v>
      </c>
      <c r="M36" s="11">
        <f t="shared" si="3"/>
        <v>77.04</v>
      </c>
      <c r="N36" s="11" t="s">
        <v>24</v>
      </c>
    </row>
    <row r="37" s="1" customFormat="1" spans="1:14">
      <c r="A37" s="12"/>
      <c r="B37" s="13"/>
      <c r="C37" s="13"/>
      <c r="D37" s="14"/>
      <c r="E37" s="12" t="s">
        <v>48</v>
      </c>
      <c r="F37" s="11" t="s">
        <v>86</v>
      </c>
      <c r="G37" s="11" t="s">
        <v>87</v>
      </c>
      <c r="H37" s="14" t="s">
        <v>22</v>
      </c>
      <c r="I37" s="11">
        <v>62.15</v>
      </c>
      <c r="J37" s="11" t="s">
        <v>23</v>
      </c>
      <c r="K37" s="11">
        <v>79</v>
      </c>
      <c r="L37" s="11" t="s">
        <v>23</v>
      </c>
      <c r="M37" s="11">
        <f t="shared" si="3"/>
        <v>73.95</v>
      </c>
      <c r="N37" s="11" t="s">
        <v>24</v>
      </c>
    </row>
    <row r="38" s="1" customFormat="1" spans="1:14">
      <c r="A38" s="9">
        <v>2602025</v>
      </c>
      <c r="B38" s="13"/>
      <c r="C38" s="13"/>
      <c r="D38" s="10" t="s">
        <v>88</v>
      </c>
      <c r="E38" s="9" t="s">
        <v>48</v>
      </c>
      <c r="F38" s="11" t="s">
        <v>89</v>
      </c>
      <c r="G38" s="11" t="s">
        <v>90</v>
      </c>
      <c r="H38" s="10" t="s">
        <v>22</v>
      </c>
      <c r="I38" s="11">
        <v>74.9</v>
      </c>
      <c r="J38" s="11" t="s">
        <v>23</v>
      </c>
      <c r="K38" s="11">
        <v>86.4</v>
      </c>
      <c r="L38" s="11" t="s">
        <v>23</v>
      </c>
      <c r="M38" s="11">
        <f t="shared" si="3"/>
        <v>82.95</v>
      </c>
      <c r="N38" s="11" t="s">
        <v>24</v>
      </c>
    </row>
    <row r="39" s="1" customFormat="1" spans="1:14">
      <c r="A39" s="15"/>
      <c r="B39" s="13"/>
      <c r="C39" s="13"/>
      <c r="D39" s="13"/>
      <c r="E39" s="15" t="s">
        <v>48</v>
      </c>
      <c r="F39" s="11" t="s">
        <v>91</v>
      </c>
      <c r="G39" s="11" t="s">
        <v>92</v>
      </c>
      <c r="H39" s="13" t="s">
        <v>22</v>
      </c>
      <c r="I39" s="11">
        <v>72</v>
      </c>
      <c r="J39" s="11" t="s">
        <v>23</v>
      </c>
      <c r="K39" s="11">
        <v>84.8</v>
      </c>
      <c r="L39" s="11" t="s">
        <v>23</v>
      </c>
      <c r="M39" s="11">
        <f t="shared" si="3"/>
        <v>80.96</v>
      </c>
      <c r="N39" s="11" t="s">
        <v>24</v>
      </c>
    </row>
    <row r="40" s="1" customFormat="1" spans="1:14">
      <c r="A40" s="15"/>
      <c r="B40" s="13"/>
      <c r="C40" s="13"/>
      <c r="D40" s="13"/>
      <c r="E40" s="15" t="s">
        <v>48</v>
      </c>
      <c r="F40" s="11" t="s">
        <v>93</v>
      </c>
      <c r="G40" s="11"/>
      <c r="H40" s="13" t="s">
        <v>22</v>
      </c>
      <c r="I40" s="11">
        <v>70.7</v>
      </c>
      <c r="J40" s="11" t="s">
        <v>23</v>
      </c>
      <c r="K40" s="11">
        <v>83.8</v>
      </c>
      <c r="L40" s="11" t="s">
        <v>23</v>
      </c>
      <c r="M40" s="11">
        <f t="shared" si="3"/>
        <v>79.87</v>
      </c>
      <c r="N40" s="11"/>
    </row>
    <row r="41" s="1" customFormat="1" spans="1:14">
      <c r="A41" s="15"/>
      <c r="B41" s="13"/>
      <c r="C41" s="13"/>
      <c r="D41" s="13"/>
      <c r="E41" s="15" t="s">
        <v>48</v>
      </c>
      <c r="F41" s="11" t="s">
        <v>94</v>
      </c>
      <c r="G41" s="11"/>
      <c r="H41" s="13" t="s">
        <v>22</v>
      </c>
      <c r="I41" s="11">
        <v>70.45</v>
      </c>
      <c r="J41" s="11" t="s">
        <v>23</v>
      </c>
      <c r="K41" s="11">
        <v>83.6</v>
      </c>
      <c r="L41" s="11" t="s">
        <v>23</v>
      </c>
      <c r="M41" s="11">
        <f t="shared" si="3"/>
        <v>79.66</v>
      </c>
      <c r="N41" s="11"/>
    </row>
    <row r="42" s="1" customFormat="1" spans="1:14">
      <c r="A42" s="15"/>
      <c r="B42" s="13"/>
      <c r="C42" s="13"/>
      <c r="D42" s="13"/>
      <c r="E42" s="15" t="s">
        <v>48</v>
      </c>
      <c r="F42" s="11" t="s">
        <v>95</v>
      </c>
      <c r="G42" s="11"/>
      <c r="H42" s="13" t="s">
        <v>22</v>
      </c>
      <c r="I42" s="11">
        <v>71.6</v>
      </c>
      <c r="J42" s="11" t="s">
        <v>23</v>
      </c>
      <c r="K42" s="11">
        <v>81</v>
      </c>
      <c r="L42" s="11" t="s">
        <v>23</v>
      </c>
      <c r="M42" s="11">
        <f t="shared" si="3"/>
        <v>78.18</v>
      </c>
      <c r="N42" s="11"/>
    </row>
    <row r="43" s="1" customFormat="1" spans="1:14">
      <c r="A43" s="12"/>
      <c r="B43" s="13"/>
      <c r="C43" s="14"/>
      <c r="D43" s="14"/>
      <c r="E43" s="12" t="s">
        <v>48</v>
      </c>
      <c r="F43" s="11" t="s">
        <v>96</v>
      </c>
      <c r="G43" s="11"/>
      <c r="H43" s="14" t="s">
        <v>22</v>
      </c>
      <c r="I43" s="11">
        <v>75.95</v>
      </c>
      <c r="J43" s="11" t="s">
        <v>23</v>
      </c>
      <c r="K43" s="11">
        <v>78.8</v>
      </c>
      <c r="L43" s="11" t="s">
        <v>23</v>
      </c>
      <c r="M43" s="11">
        <f t="shared" si="3"/>
        <v>77.95</v>
      </c>
      <c r="N43" s="11"/>
    </row>
    <row r="44" s="1" customFormat="1" spans="1:14">
      <c r="A44" s="9">
        <v>2602026</v>
      </c>
      <c r="B44" s="13"/>
      <c r="C44" s="10" t="s">
        <v>97</v>
      </c>
      <c r="D44" s="10" t="s">
        <v>98</v>
      </c>
      <c r="E44" s="9" t="s">
        <v>19</v>
      </c>
      <c r="F44" s="11" t="s">
        <v>99</v>
      </c>
      <c r="G44" s="11" t="s">
        <v>100</v>
      </c>
      <c r="H44" s="10" t="s">
        <v>22</v>
      </c>
      <c r="I44" s="11">
        <v>75.64</v>
      </c>
      <c r="J44" s="11" t="s">
        <v>23</v>
      </c>
      <c r="K44" s="11">
        <v>82.8</v>
      </c>
      <c r="L44" s="11" t="s">
        <v>23</v>
      </c>
      <c r="M44" s="11">
        <f t="shared" si="3"/>
        <v>80.65</v>
      </c>
      <c r="N44" s="11" t="s">
        <v>24</v>
      </c>
    </row>
    <row r="45" s="1" customFormat="1" spans="1:14">
      <c r="A45" s="15"/>
      <c r="B45" s="13"/>
      <c r="C45" s="13"/>
      <c r="D45" s="13"/>
      <c r="E45" s="15" t="s">
        <v>19</v>
      </c>
      <c r="F45" s="11" t="s">
        <v>101</v>
      </c>
      <c r="G45" s="11"/>
      <c r="H45" s="13" t="s">
        <v>22</v>
      </c>
      <c r="I45" s="11">
        <v>76.76</v>
      </c>
      <c r="J45" s="11" t="s">
        <v>23</v>
      </c>
      <c r="K45" s="11">
        <v>79.4</v>
      </c>
      <c r="L45" s="11" t="s">
        <v>23</v>
      </c>
      <c r="M45" s="11">
        <f t="shared" si="3"/>
        <v>78.61</v>
      </c>
      <c r="N45" s="11"/>
    </row>
    <row r="46" s="1" customFormat="1" spans="1:14">
      <c r="A46" s="12"/>
      <c r="B46" s="13"/>
      <c r="C46" s="14"/>
      <c r="D46" s="14"/>
      <c r="E46" s="12" t="s">
        <v>19</v>
      </c>
      <c r="F46" s="11" t="s">
        <v>102</v>
      </c>
      <c r="G46" s="11"/>
      <c r="H46" s="14" t="s">
        <v>22</v>
      </c>
      <c r="I46" s="11">
        <v>76.33</v>
      </c>
      <c r="J46" s="11" t="s">
        <v>23</v>
      </c>
      <c r="K46" s="11">
        <v>77.6</v>
      </c>
      <c r="L46" s="11" t="s">
        <v>23</v>
      </c>
      <c r="M46" s="11">
        <f t="shared" si="3"/>
        <v>77.22</v>
      </c>
      <c r="N46" s="11"/>
    </row>
    <row r="47" s="1" customFormat="1" spans="1:14">
      <c r="A47" s="9">
        <v>2602027</v>
      </c>
      <c r="B47" s="13"/>
      <c r="C47" s="10" t="s">
        <v>103</v>
      </c>
      <c r="D47" s="10" t="s">
        <v>104</v>
      </c>
      <c r="E47" s="9" t="s">
        <v>19</v>
      </c>
      <c r="F47" s="11" t="s">
        <v>105</v>
      </c>
      <c r="G47" s="11" t="s">
        <v>106</v>
      </c>
      <c r="H47" s="10" t="s">
        <v>22</v>
      </c>
      <c r="I47" s="11">
        <v>82.88</v>
      </c>
      <c r="J47" s="11" t="s">
        <v>23</v>
      </c>
      <c r="K47" s="11">
        <v>82.6</v>
      </c>
      <c r="L47" s="11" t="s">
        <v>23</v>
      </c>
      <c r="M47" s="11">
        <f t="shared" si="3"/>
        <v>82.68</v>
      </c>
      <c r="N47" s="11" t="s">
        <v>24</v>
      </c>
    </row>
    <row r="48" s="1" customFormat="1" spans="1:14">
      <c r="A48" s="15"/>
      <c r="B48" s="13"/>
      <c r="C48" s="13"/>
      <c r="D48" s="13"/>
      <c r="E48" s="15" t="s">
        <v>19</v>
      </c>
      <c r="F48" s="11" t="s">
        <v>107</v>
      </c>
      <c r="G48" s="11"/>
      <c r="H48" s="13" t="s">
        <v>22</v>
      </c>
      <c r="I48" s="11">
        <v>86.61</v>
      </c>
      <c r="J48" s="11" t="s">
        <v>23</v>
      </c>
      <c r="K48" s="11">
        <v>80</v>
      </c>
      <c r="L48" s="11" t="s">
        <v>23</v>
      </c>
      <c r="M48" s="11">
        <f t="shared" si="3"/>
        <v>81.98</v>
      </c>
      <c r="N48" s="11"/>
    </row>
    <row r="49" s="1" customFormat="1" spans="1:14">
      <c r="A49" s="12"/>
      <c r="B49" s="13"/>
      <c r="C49" s="13"/>
      <c r="D49" s="14"/>
      <c r="E49" s="12" t="s">
        <v>19</v>
      </c>
      <c r="F49" s="11" t="s">
        <v>108</v>
      </c>
      <c r="G49" s="11"/>
      <c r="H49" s="14" t="s">
        <v>22</v>
      </c>
      <c r="I49" s="11">
        <v>80.55</v>
      </c>
      <c r="J49" s="11" t="s">
        <v>23</v>
      </c>
      <c r="K49" s="11">
        <v>80.4</v>
      </c>
      <c r="L49" s="11" t="s">
        <v>23</v>
      </c>
      <c r="M49" s="11">
        <f t="shared" si="3"/>
        <v>80.45</v>
      </c>
      <c r="N49" s="11"/>
    </row>
    <row r="50" s="1" customFormat="1" spans="1:14">
      <c r="A50" s="9">
        <v>2602028</v>
      </c>
      <c r="B50" s="13"/>
      <c r="C50" s="13"/>
      <c r="D50" s="10" t="s">
        <v>109</v>
      </c>
      <c r="E50" s="9" t="s">
        <v>19</v>
      </c>
      <c r="F50" s="11" t="s">
        <v>110</v>
      </c>
      <c r="G50" s="11" t="s">
        <v>111</v>
      </c>
      <c r="H50" s="10" t="s">
        <v>22</v>
      </c>
      <c r="I50" s="11">
        <v>83.8</v>
      </c>
      <c r="J50" s="11" t="s">
        <v>23</v>
      </c>
      <c r="K50" s="11">
        <v>78.6</v>
      </c>
      <c r="L50" s="11" t="s">
        <v>23</v>
      </c>
      <c r="M50" s="11">
        <f t="shared" si="3"/>
        <v>80.16</v>
      </c>
      <c r="N50" s="11" t="s">
        <v>24</v>
      </c>
    </row>
    <row r="51" s="1" customFormat="1" spans="1:14">
      <c r="A51" s="15"/>
      <c r="B51" s="13"/>
      <c r="C51" s="13"/>
      <c r="D51" s="13"/>
      <c r="E51" s="15" t="s">
        <v>19</v>
      </c>
      <c r="F51" s="11" t="s">
        <v>112</v>
      </c>
      <c r="G51" s="11"/>
      <c r="H51" s="13" t="s">
        <v>22</v>
      </c>
      <c r="I51" s="11">
        <v>71.88</v>
      </c>
      <c r="J51" s="11" t="s">
        <v>23</v>
      </c>
      <c r="K51" s="11">
        <v>80.4</v>
      </c>
      <c r="L51" s="11" t="s">
        <v>23</v>
      </c>
      <c r="M51" s="11">
        <f t="shared" si="3"/>
        <v>77.84</v>
      </c>
      <c r="N51" s="11"/>
    </row>
    <row r="52" s="1" customFormat="1" spans="1:14">
      <c r="A52" s="12"/>
      <c r="B52" s="13"/>
      <c r="C52" s="14"/>
      <c r="D52" s="14"/>
      <c r="E52" s="12" t="s">
        <v>19</v>
      </c>
      <c r="F52" s="11" t="s">
        <v>113</v>
      </c>
      <c r="G52" s="11"/>
      <c r="H52" s="14" t="s">
        <v>22</v>
      </c>
      <c r="I52" s="11">
        <v>77.7</v>
      </c>
      <c r="J52" s="11" t="s">
        <v>23</v>
      </c>
      <c r="K52" s="16">
        <v>0</v>
      </c>
      <c r="L52" s="11" t="s">
        <v>23</v>
      </c>
      <c r="M52" s="11" t="s">
        <v>23</v>
      </c>
      <c r="N52" s="11"/>
    </row>
    <row r="53" s="1" customFormat="1" spans="1:14">
      <c r="A53" s="9">
        <v>2602032</v>
      </c>
      <c r="B53" s="13"/>
      <c r="C53" s="10" t="s">
        <v>114</v>
      </c>
      <c r="D53" s="10" t="s">
        <v>115</v>
      </c>
      <c r="E53" s="9" t="s">
        <v>19</v>
      </c>
      <c r="F53" s="11" t="s">
        <v>116</v>
      </c>
      <c r="G53" s="11" t="s">
        <v>117</v>
      </c>
      <c r="H53" s="10" t="s">
        <v>22</v>
      </c>
      <c r="I53" s="11">
        <v>89.53</v>
      </c>
      <c r="J53" s="11" t="s">
        <v>23</v>
      </c>
      <c r="K53" s="11">
        <v>77</v>
      </c>
      <c r="L53" s="11" t="s">
        <v>23</v>
      </c>
      <c r="M53" s="11">
        <f t="shared" ref="M53:M57" si="4">ROUND(I53*0.3+K53*0.7,2)</f>
        <v>80.76</v>
      </c>
      <c r="N53" s="11" t="s">
        <v>24</v>
      </c>
    </row>
    <row r="54" s="1" customFormat="1" spans="1:14">
      <c r="A54" s="15"/>
      <c r="B54" s="13"/>
      <c r="C54" s="13"/>
      <c r="D54" s="13"/>
      <c r="E54" s="15" t="s">
        <v>19</v>
      </c>
      <c r="F54" s="11" t="s">
        <v>118</v>
      </c>
      <c r="G54" s="11"/>
      <c r="H54" s="13" t="s">
        <v>22</v>
      </c>
      <c r="I54" s="11">
        <v>80.58</v>
      </c>
      <c r="J54" s="11" t="s">
        <v>23</v>
      </c>
      <c r="K54" s="11">
        <v>80.8</v>
      </c>
      <c r="L54" s="11" t="s">
        <v>23</v>
      </c>
      <c r="M54" s="11">
        <f t="shared" si="4"/>
        <v>80.73</v>
      </c>
      <c r="N54" s="11"/>
    </row>
    <row r="55" s="1" customFormat="1" ht="14.25" spans="1:14">
      <c r="A55" s="12"/>
      <c r="B55" s="13"/>
      <c r="C55" s="14"/>
      <c r="D55" s="14"/>
      <c r="E55" s="12" t="s">
        <v>19</v>
      </c>
      <c r="F55" s="11" t="s">
        <v>119</v>
      </c>
      <c r="G55" s="11"/>
      <c r="H55" s="14" t="s">
        <v>22</v>
      </c>
      <c r="I55" s="11">
        <v>79.9</v>
      </c>
      <c r="J55" s="11" t="s">
        <v>23</v>
      </c>
      <c r="K55" s="17">
        <v>78</v>
      </c>
      <c r="L55" s="11" t="s">
        <v>23</v>
      </c>
      <c r="M55" s="11">
        <f t="shared" si="4"/>
        <v>78.57</v>
      </c>
      <c r="N55" s="11"/>
    </row>
    <row r="56" s="1" customFormat="1" spans="1:14">
      <c r="A56" s="9">
        <v>2602034</v>
      </c>
      <c r="B56" s="13"/>
      <c r="C56" s="10" t="s">
        <v>120</v>
      </c>
      <c r="D56" s="10" t="s">
        <v>121</v>
      </c>
      <c r="E56" s="9" t="s">
        <v>19</v>
      </c>
      <c r="F56" s="11" t="s">
        <v>122</v>
      </c>
      <c r="G56" s="11" t="s">
        <v>123</v>
      </c>
      <c r="H56" s="10" t="s">
        <v>22</v>
      </c>
      <c r="I56" s="11">
        <v>84.9</v>
      </c>
      <c r="J56" s="11" t="s">
        <v>23</v>
      </c>
      <c r="K56" s="11">
        <v>84.4</v>
      </c>
      <c r="L56" s="11" t="s">
        <v>23</v>
      </c>
      <c r="M56" s="11">
        <f t="shared" si="4"/>
        <v>84.55</v>
      </c>
      <c r="N56" s="11" t="s">
        <v>24</v>
      </c>
    </row>
    <row r="57" s="1" customFormat="1" spans="1:14">
      <c r="A57" s="15"/>
      <c r="B57" s="13"/>
      <c r="C57" s="13"/>
      <c r="D57" s="13"/>
      <c r="E57" s="15" t="s">
        <v>19</v>
      </c>
      <c r="F57" s="11" t="s">
        <v>124</v>
      </c>
      <c r="G57" s="11"/>
      <c r="H57" s="13" t="s">
        <v>22</v>
      </c>
      <c r="I57" s="11">
        <v>78.35</v>
      </c>
      <c r="J57" s="11" t="s">
        <v>23</v>
      </c>
      <c r="K57" s="11">
        <v>82.8</v>
      </c>
      <c r="L57" s="11" t="s">
        <v>23</v>
      </c>
      <c r="M57" s="11">
        <f t="shared" si="4"/>
        <v>81.47</v>
      </c>
      <c r="N57" s="11"/>
    </row>
    <row r="58" s="1" customFormat="1" spans="1:14">
      <c r="A58" s="12"/>
      <c r="B58" s="13"/>
      <c r="C58" s="14"/>
      <c r="D58" s="14"/>
      <c r="E58" s="12" t="s">
        <v>19</v>
      </c>
      <c r="F58" s="11" t="s">
        <v>125</v>
      </c>
      <c r="G58" s="11"/>
      <c r="H58" s="14" t="s">
        <v>22</v>
      </c>
      <c r="I58" s="11">
        <v>71.1</v>
      </c>
      <c r="J58" s="11" t="s">
        <v>23</v>
      </c>
      <c r="K58" s="11" t="s">
        <v>23</v>
      </c>
      <c r="L58" s="11" t="s">
        <v>23</v>
      </c>
      <c r="M58" s="11" t="s">
        <v>23</v>
      </c>
      <c r="N58" s="11"/>
    </row>
    <row r="59" s="1" customFormat="1" spans="1:14">
      <c r="A59" s="9">
        <v>2602035</v>
      </c>
      <c r="B59" s="13"/>
      <c r="C59" s="10" t="s">
        <v>58</v>
      </c>
      <c r="D59" s="10" t="s">
        <v>126</v>
      </c>
      <c r="E59" s="9" t="s">
        <v>48</v>
      </c>
      <c r="F59" s="11">
        <v>20260411004</v>
      </c>
      <c r="G59" s="11" t="s">
        <v>127</v>
      </c>
      <c r="H59" s="10" t="s">
        <v>128</v>
      </c>
      <c r="I59" s="11" t="s">
        <v>23</v>
      </c>
      <c r="J59" s="11">
        <v>70</v>
      </c>
      <c r="K59" s="11">
        <v>86.8</v>
      </c>
      <c r="L59" s="11">
        <v>92.67</v>
      </c>
      <c r="M59" s="11">
        <f t="shared" ref="M59:M61" si="5">ROUND(J59*0.5+(K59*0.5+L59*0.5)*0.5,2)</f>
        <v>79.87</v>
      </c>
      <c r="N59" s="11" t="s">
        <v>24</v>
      </c>
    </row>
    <row r="60" s="1" customFormat="1" spans="1:14">
      <c r="A60" s="15"/>
      <c r="B60" s="13"/>
      <c r="C60" s="13"/>
      <c r="D60" s="13"/>
      <c r="E60" s="15" t="s">
        <v>48</v>
      </c>
      <c r="F60" s="11">
        <v>20260411006</v>
      </c>
      <c r="G60" s="11" t="s">
        <v>129</v>
      </c>
      <c r="H60" s="13" t="s">
        <v>128</v>
      </c>
      <c r="I60" s="11" t="s">
        <v>23</v>
      </c>
      <c r="J60" s="11">
        <v>69.23</v>
      </c>
      <c r="K60" s="11">
        <v>84.6</v>
      </c>
      <c r="L60" s="11">
        <v>86</v>
      </c>
      <c r="M60" s="11">
        <f t="shared" si="5"/>
        <v>77.27</v>
      </c>
      <c r="N60" s="11" t="s">
        <v>24</v>
      </c>
    </row>
    <row r="61" s="1" customFormat="1" spans="1:14">
      <c r="A61" s="15"/>
      <c r="B61" s="13"/>
      <c r="C61" s="13"/>
      <c r="D61" s="13"/>
      <c r="E61" s="15" t="s">
        <v>48</v>
      </c>
      <c r="F61" s="11">
        <v>20260411005</v>
      </c>
      <c r="G61" s="11"/>
      <c r="H61" s="13" t="s">
        <v>128</v>
      </c>
      <c r="I61" s="11" t="s">
        <v>23</v>
      </c>
      <c r="J61" s="11">
        <v>69.23</v>
      </c>
      <c r="K61" s="11">
        <v>78.4</v>
      </c>
      <c r="L61" s="11">
        <v>83.67</v>
      </c>
      <c r="M61" s="11">
        <f t="shared" si="5"/>
        <v>75.13</v>
      </c>
      <c r="N61" s="11"/>
    </row>
    <row r="62" s="1" customFormat="1" ht="15" customHeight="1" spans="1:14">
      <c r="A62" s="15"/>
      <c r="B62" s="13"/>
      <c r="C62" s="13"/>
      <c r="D62" s="13"/>
      <c r="E62" s="15" t="s">
        <v>48</v>
      </c>
      <c r="F62" s="11">
        <v>20260411001</v>
      </c>
      <c r="G62" s="11"/>
      <c r="H62" s="13" t="s">
        <v>128</v>
      </c>
      <c r="I62" s="11" t="s">
        <v>23</v>
      </c>
      <c r="J62" s="11">
        <v>76.15</v>
      </c>
      <c r="K62" s="11" t="s">
        <v>23</v>
      </c>
      <c r="L62" s="11" t="s">
        <v>23</v>
      </c>
      <c r="M62" s="11" t="s">
        <v>23</v>
      </c>
      <c r="N62" s="11"/>
    </row>
    <row r="63" s="1" customFormat="1" spans="1:14">
      <c r="A63" s="15"/>
      <c r="B63" s="13"/>
      <c r="C63" s="13"/>
      <c r="D63" s="13"/>
      <c r="E63" s="15" t="s">
        <v>48</v>
      </c>
      <c r="F63" s="11">
        <v>20260411002</v>
      </c>
      <c r="G63" s="11"/>
      <c r="H63" s="13" t="s">
        <v>128</v>
      </c>
      <c r="I63" s="11" t="s">
        <v>23</v>
      </c>
      <c r="J63" s="11">
        <v>71.54</v>
      </c>
      <c r="K63" s="11" t="s">
        <v>23</v>
      </c>
      <c r="L63" s="11" t="s">
        <v>23</v>
      </c>
      <c r="M63" s="11" t="s">
        <v>23</v>
      </c>
      <c r="N63" s="11"/>
    </row>
    <row r="64" s="1" customFormat="1" spans="1:14">
      <c r="A64" s="12"/>
      <c r="B64" s="13"/>
      <c r="C64" s="14"/>
      <c r="D64" s="14"/>
      <c r="E64" s="12" t="s">
        <v>48</v>
      </c>
      <c r="F64" s="11">
        <v>20260411003</v>
      </c>
      <c r="G64" s="11"/>
      <c r="H64" s="14" t="s">
        <v>128</v>
      </c>
      <c r="I64" s="11" t="s">
        <v>23</v>
      </c>
      <c r="J64" s="11">
        <v>71.54</v>
      </c>
      <c r="K64" s="11" t="s">
        <v>23</v>
      </c>
      <c r="L64" s="11" t="s">
        <v>23</v>
      </c>
      <c r="M64" s="11" t="s">
        <v>23</v>
      </c>
      <c r="N64" s="11"/>
    </row>
    <row r="65" s="1" customFormat="1" spans="1:14">
      <c r="A65" s="9">
        <v>2602036</v>
      </c>
      <c r="B65" s="13"/>
      <c r="C65" s="10" t="s">
        <v>130</v>
      </c>
      <c r="D65" s="10" t="s">
        <v>131</v>
      </c>
      <c r="E65" s="9" t="s">
        <v>48</v>
      </c>
      <c r="F65" s="11">
        <v>20260411007</v>
      </c>
      <c r="G65" s="11" t="s">
        <v>132</v>
      </c>
      <c r="H65" s="10" t="s">
        <v>128</v>
      </c>
      <c r="I65" s="11" t="s">
        <v>23</v>
      </c>
      <c r="J65" s="11">
        <v>70.77</v>
      </c>
      <c r="K65" s="11">
        <v>82.8</v>
      </c>
      <c r="L65" s="11">
        <v>89.33</v>
      </c>
      <c r="M65" s="11">
        <f t="shared" ref="M65:M70" si="6">ROUND(J65*0.5+(K65*0.5+L65*0.5)*0.5,2)</f>
        <v>78.42</v>
      </c>
      <c r="N65" s="11" t="s">
        <v>24</v>
      </c>
    </row>
    <row r="66" s="1" customFormat="1" spans="1:14">
      <c r="A66" s="15"/>
      <c r="B66" s="13"/>
      <c r="C66" s="13"/>
      <c r="D66" s="13"/>
      <c r="E66" s="15" t="s">
        <v>48</v>
      </c>
      <c r="F66" s="11">
        <v>20260411012</v>
      </c>
      <c r="G66" s="11" t="s">
        <v>133</v>
      </c>
      <c r="H66" s="13" t="s">
        <v>128</v>
      </c>
      <c r="I66" s="11" t="s">
        <v>23</v>
      </c>
      <c r="J66" s="11">
        <v>66.15</v>
      </c>
      <c r="K66" s="11">
        <v>85.4</v>
      </c>
      <c r="L66" s="11">
        <v>85</v>
      </c>
      <c r="M66" s="11">
        <f t="shared" si="6"/>
        <v>75.68</v>
      </c>
      <c r="N66" s="11" t="s">
        <v>24</v>
      </c>
    </row>
    <row r="67" s="1" customFormat="1" spans="1:14">
      <c r="A67" s="15"/>
      <c r="B67" s="13"/>
      <c r="C67" s="13"/>
      <c r="D67" s="13"/>
      <c r="E67" s="15" t="s">
        <v>48</v>
      </c>
      <c r="F67" s="11">
        <v>20260411009</v>
      </c>
      <c r="G67" s="11"/>
      <c r="H67" s="13" t="s">
        <v>128</v>
      </c>
      <c r="I67" s="11" t="s">
        <v>23</v>
      </c>
      <c r="J67" s="11">
        <v>67.69</v>
      </c>
      <c r="K67" s="11">
        <v>84.6</v>
      </c>
      <c r="L67" s="11">
        <v>82.33</v>
      </c>
      <c r="M67" s="11">
        <f t="shared" si="6"/>
        <v>75.58</v>
      </c>
      <c r="N67" s="11"/>
    </row>
    <row r="68" s="1" customFormat="1" spans="1:14">
      <c r="A68" s="15"/>
      <c r="B68" s="13"/>
      <c r="C68" s="13"/>
      <c r="D68" s="13"/>
      <c r="E68" s="15" t="s">
        <v>48</v>
      </c>
      <c r="F68" s="11">
        <v>20260411011</v>
      </c>
      <c r="G68" s="11"/>
      <c r="H68" s="13" t="s">
        <v>128</v>
      </c>
      <c r="I68" s="11" t="s">
        <v>23</v>
      </c>
      <c r="J68" s="11">
        <v>66.92</v>
      </c>
      <c r="K68" s="11">
        <v>79.4</v>
      </c>
      <c r="L68" s="11">
        <v>84.67</v>
      </c>
      <c r="M68" s="11">
        <f t="shared" si="6"/>
        <v>74.48</v>
      </c>
      <c r="N68" s="11"/>
    </row>
    <row r="69" s="1" customFormat="1" spans="1:14">
      <c r="A69" s="15"/>
      <c r="B69" s="13"/>
      <c r="C69" s="13"/>
      <c r="D69" s="13"/>
      <c r="E69" s="15" t="s">
        <v>48</v>
      </c>
      <c r="F69" s="11">
        <v>20260411008</v>
      </c>
      <c r="G69" s="11"/>
      <c r="H69" s="13" t="s">
        <v>128</v>
      </c>
      <c r="I69" s="11" t="s">
        <v>23</v>
      </c>
      <c r="J69" s="11">
        <v>69.23</v>
      </c>
      <c r="K69" s="11">
        <v>75.2</v>
      </c>
      <c r="L69" s="11">
        <v>83.67</v>
      </c>
      <c r="M69" s="11">
        <f t="shared" si="6"/>
        <v>74.33</v>
      </c>
      <c r="N69" s="11"/>
    </row>
    <row r="70" s="1" customFormat="1" spans="1:14">
      <c r="A70" s="15"/>
      <c r="B70" s="13"/>
      <c r="C70" s="13"/>
      <c r="D70" s="13"/>
      <c r="E70" s="15" t="s">
        <v>48</v>
      </c>
      <c r="F70" s="11">
        <v>20260411010</v>
      </c>
      <c r="G70" s="11"/>
      <c r="H70" s="13" t="s">
        <v>128</v>
      </c>
      <c r="I70" s="11" t="s">
        <v>23</v>
      </c>
      <c r="J70" s="11">
        <v>66.92</v>
      </c>
      <c r="K70" s="11">
        <v>79.2</v>
      </c>
      <c r="L70" s="11">
        <v>78.67</v>
      </c>
      <c r="M70" s="11">
        <f t="shared" si="6"/>
        <v>72.93</v>
      </c>
      <c r="N70" s="11"/>
    </row>
    <row r="71" s="1" customFormat="1" spans="1:14">
      <c r="A71" s="12"/>
      <c r="B71" s="14"/>
      <c r="C71" s="14"/>
      <c r="D71" s="14"/>
      <c r="E71" s="12" t="s">
        <v>48</v>
      </c>
      <c r="F71" s="11">
        <v>20260411013</v>
      </c>
      <c r="G71" s="11"/>
      <c r="H71" s="14" t="s">
        <v>128</v>
      </c>
      <c r="I71" s="11" t="s">
        <v>23</v>
      </c>
      <c r="J71" s="11">
        <v>66.15</v>
      </c>
      <c r="K71" s="11" t="s">
        <v>23</v>
      </c>
      <c r="L71" s="11" t="s">
        <v>23</v>
      </c>
      <c r="M71" s="11" t="s">
        <v>23</v>
      </c>
      <c r="N71" s="11"/>
    </row>
    <row r="72" s="1" customFormat="1" spans="1:14">
      <c r="A72" s="9">
        <v>2602039</v>
      </c>
      <c r="B72" s="10" t="s">
        <v>134</v>
      </c>
      <c r="C72" s="10" t="s">
        <v>135</v>
      </c>
      <c r="D72" s="10" t="s">
        <v>136</v>
      </c>
      <c r="E72" s="9" t="s">
        <v>19</v>
      </c>
      <c r="F72" s="11" t="s">
        <v>137</v>
      </c>
      <c r="G72" s="11" t="s">
        <v>138</v>
      </c>
      <c r="H72" s="10" t="s">
        <v>22</v>
      </c>
      <c r="I72" s="11">
        <v>74.8</v>
      </c>
      <c r="J72" s="11" t="s">
        <v>23</v>
      </c>
      <c r="K72" s="11">
        <v>81</v>
      </c>
      <c r="L72" s="11" t="s">
        <v>23</v>
      </c>
      <c r="M72" s="11">
        <f t="shared" ref="M72:M91" si="7">ROUND(I72*0.3+K72*0.7,2)</f>
        <v>79.14</v>
      </c>
      <c r="N72" s="11" t="s">
        <v>24</v>
      </c>
    </row>
    <row r="73" s="1" customFormat="1" spans="1:14">
      <c r="A73" s="15"/>
      <c r="B73" s="13"/>
      <c r="C73" s="13"/>
      <c r="D73" s="13"/>
      <c r="E73" s="15" t="s">
        <v>19</v>
      </c>
      <c r="F73" s="11" t="s">
        <v>139</v>
      </c>
      <c r="G73" s="11"/>
      <c r="H73" s="13" t="s">
        <v>22</v>
      </c>
      <c r="I73" s="11">
        <v>69.2</v>
      </c>
      <c r="J73" s="11" t="s">
        <v>23</v>
      </c>
      <c r="K73" s="11">
        <v>82.2</v>
      </c>
      <c r="L73" s="11" t="s">
        <v>23</v>
      </c>
      <c r="M73" s="11">
        <f t="shared" si="7"/>
        <v>78.3</v>
      </c>
      <c r="N73" s="11"/>
    </row>
    <row r="74" s="1" customFormat="1" spans="1:14">
      <c r="A74" s="12"/>
      <c r="B74" s="13"/>
      <c r="C74" s="14"/>
      <c r="D74" s="14"/>
      <c r="E74" s="12" t="s">
        <v>19</v>
      </c>
      <c r="F74" s="11" t="s">
        <v>140</v>
      </c>
      <c r="G74" s="11"/>
      <c r="H74" s="14" t="s">
        <v>22</v>
      </c>
      <c r="I74" s="11">
        <v>77.85</v>
      </c>
      <c r="J74" s="11" t="s">
        <v>23</v>
      </c>
      <c r="K74" s="11">
        <v>78</v>
      </c>
      <c r="L74" s="11" t="s">
        <v>23</v>
      </c>
      <c r="M74" s="11">
        <f t="shared" si="7"/>
        <v>77.96</v>
      </c>
      <c r="N74" s="11"/>
    </row>
    <row r="75" s="1" customFormat="1" ht="32" customHeight="1" spans="1:14">
      <c r="A75" s="18">
        <v>2602040</v>
      </c>
      <c r="B75" s="13"/>
      <c r="C75" s="19" t="s">
        <v>141</v>
      </c>
      <c r="D75" s="19" t="s">
        <v>142</v>
      </c>
      <c r="E75" s="18" t="s">
        <v>19</v>
      </c>
      <c r="F75" s="11" t="s">
        <v>143</v>
      </c>
      <c r="G75" s="11" t="s">
        <v>144</v>
      </c>
      <c r="H75" s="19" t="s">
        <v>22</v>
      </c>
      <c r="I75" s="11">
        <v>62.9</v>
      </c>
      <c r="J75" s="11" t="s">
        <v>23</v>
      </c>
      <c r="K75" s="11">
        <v>75.8</v>
      </c>
      <c r="L75" s="11" t="s">
        <v>23</v>
      </c>
      <c r="M75" s="11">
        <f t="shared" si="7"/>
        <v>71.93</v>
      </c>
      <c r="N75" s="11" t="s">
        <v>24</v>
      </c>
    </row>
    <row r="76" s="1" customFormat="1" spans="1:14">
      <c r="A76" s="9">
        <v>2602041</v>
      </c>
      <c r="B76" s="13"/>
      <c r="C76" s="10" t="s">
        <v>145</v>
      </c>
      <c r="D76" s="10" t="s">
        <v>146</v>
      </c>
      <c r="E76" s="9" t="s">
        <v>19</v>
      </c>
      <c r="F76" s="11" t="s">
        <v>147</v>
      </c>
      <c r="G76" s="11" t="s">
        <v>148</v>
      </c>
      <c r="H76" s="10" t="s">
        <v>22</v>
      </c>
      <c r="I76" s="11">
        <v>68.8</v>
      </c>
      <c r="J76" s="11" t="s">
        <v>23</v>
      </c>
      <c r="K76" s="11">
        <v>87.8</v>
      </c>
      <c r="L76" s="11" t="s">
        <v>23</v>
      </c>
      <c r="M76" s="11">
        <f t="shared" si="7"/>
        <v>82.1</v>
      </c>
      <c r="N76" s="11" t="s">
        <v>24</v>
      </c>
    </row>
    <row r="77" s="1" customFormat="1" spans="1:14">
      <c r="A77" s="15"/>
      <c r="B77" s="13"/>
      <c r="C77" s="13"/>
      <c r="D77" s="13"/>
      <c r="E77" s="15" t="s">
        <v>19</v>
      </c>
      <c r="F77" s="11" t="s">
        <v>149</v>
      </c>
      <c r="G77" s="11"/>
      <c r="H77" s="13" t="s">
        <v>22</v>
      </c>
      <c r="I77" s="11">
        <v>66.15</v>
      </c>
      <c r="J77" s="11" t="s">
        <v>23</v>
      </c>
      <c r="K77" s="11">
        <v>76.6</v>
      </c>
      <c r="L77" s="11" t="s">
        <v>23</v>
      </c>
      <c r="M77" s="11">
        <f t="shared" si="7"/>
        <v>73.47</v>
      </c>
      <c r="N77" s="11"/>
    </row>
    <row r="78" s="1" customFormat="1" spans="1:14">
      <c r="A78" s="12"/>
      <c r="B78" s="13"/>
      <c r="C78" s="13"/>
      <c r="D78" s="14"/>
      <c r="E78" s="12" t="s">
        <v>19</v>
      </c>
      <c r="F78" s="11" t="s">
        <v>150</v>
      </c>
      <c r="G78" s="11"/>
      <c r="H78" s="14" t="s">
        <v>22</v>
      </c>
      <c r="I78" s="11">
        <v>66.7</v>
      </c>
      <c r="J78" s="11" t="s">
        <v>23</v>
      </c>
      <c r="K78" s="11">
        <v>72.4</v>
      </c>
      <c r="L78" s="11" t="s">
        <v>23</v>
      </c>
      <c r="M78" s="11">
        <f t="shared" si="7"/>
        <v>70.69</v>
      </c>
      <c r="N78" s="11"/>
    </row>
    <row r="79" s="1" customFormat="1" spans="1:14">
      <c r="A79" s="9">
        <v>2602042</v>
      </c>
      <c r="B79" s="13"/>
      <c r="C79" s="13"/>
      <c r="D79" s="10" t="s">
        <v>151</v>
      </c>
      <c r="E79" s="9" t="s">
        <v>19</v>
      </c>
      <c r="F79" s="11" t="s">
        <v>152</v>
      </c>
      <c r="G79" s="11" t="s">
        <v>153</v>
      </c>
      <c r="H79" s="10" t="s">
        <v>22</v>
      </c>
      <c r="I79" s="11">
        <v>73.3</v>
      </c>
      <c r="J79" s="11" t="s">
        <v>23</v>
      </c>
      <c r="K79" s="11">
        <v>78.8</v>
      </c>
      <c r="L79" s="11" t="s">
        <v>23</v>
      </c>
      <c r="M79" s="11">
        <f t="shared" si="7"/>
        <v>77.15</v>
      </c>
      <c r="N79" s="11" t="s">
        <v>24</v>
      </c>
    </row>
    <row r="80" s="1" customFormat="1" spans="1:14">
      <c r="A80" s="15"/>
      <c r="B80" s="13"/>
      <c r="C80" s="13"/>
      <c r="D80" s="13"/>
      <c r="E80" s="15" t="s">
        <v>19</v>
      </c>
      <c r="F80" s="11" t="s">
        <v>154</v>
      </c>
      <c r="G80" s="11"/>
      <c r="H80" s="13" t="s">
        <v>22</v>
      </c>
      <c r="I80" s="11">
        <v>71.1</v>
      </c>
      <c r="J80" s="11" t="s">
        <v>23</v>
      </c>
      <c r="K80" s="11">
        <v>78</v>
      </c>
      <c r="L80" s="11" t="s">
        <v>23</v>
      </c>
      <c r="M80" s="11">
        <f t="shared" si="7"/>
        <v>75.93</v>
      </c>
      <c r="N80" s="11"/>
    </row>
    <row r="81" s="1" customFormat="1" spans="1:14">
      <c r="A81" s="12"/>
      <c r="B81" s="13"/>
      <c r="C81" s="13"/>
      <c r="D81" s="14"/>
      <c r="E81" s="12" t="s">
        <v>19</v>
      </c>
      <c r="F81" s="11" t="s">
        <v>155</v>
      </c>
      <c r="G81" s="11"/>
      <c r="H81" s="14" t="s">
        <v>22</v>
      </c>
      <c r="I81" s="11">
        <v>66.85</v>
      </c>
      <c r="J81" s="11" t="s">
        <v>23</v>
      </c>
      <c r="K81" s="11">
        <v>78</v>
      </c>
      <c r="L81" s="11" t="s">
        <v>23</v>
      </c>
      <c r="M81" s="11">
        <f t="shared" si="7"/>
        <v>74.66</v>
      </c>
      <c r="N81" s="11"/>
    </row>
    <row r="82" s="1" customFormat="1" spans="1:14">
      <c r="A82" s="9">
        <v>2602043</v>
      </c>
      <c r="B82" s="13"/>
      <c r="C82" s="13"/>
      <c r="D82" s="10" t="s">
        <v>156</v>
      </c>
      <c r="E82" s="9" t="s">
        <v>19</v>
      </c>
      <c r="F82" s="11" t="s">
        <v>157</v>
      </c>
      <c r="G82" s="11" t="s">
        <v>158</v>
      </c>
      <c r="H82" s="10" t="s">
        <v>22</v>
      </c>
      <c r="I82" s="11">
        <v>75.9</v>
      </c>
      <c r="J82" s="11" t="s">
        <v>23</v>
      </c>
      <c r="K82" s="11">
        <v>75.2</v>
      </c>
      <c r="L82" s="11" t="s">
        <v>23</v>
      </c>
      <c r="M82" s="11">
        <f t="shared" si="7"/>
        <v>75.41</v>
      </c>
      <c r="N82" s="11" t="s">
        <v>24</v>
      </c>
    </row>
    <row r="83" s="1" customFormat="1" spans="1:14">
      <c r="A83" s="15"/>
      <c r="B83" s="13"/>
      <c r="C83" s="13"/>
      <c r="D83" s="13"/>
      <c r="E83" s="15" t="s">
        <v>19</v>
      </c>
      <c r="F83" s="11" t="s">
        <v>159</v>
      </c>
      <c r="G83" s="11"/>
      <c r="H83" s="13" t="s">
        <v>22</v>
      </c>
      <c r="I83" s="11">
        <v>65.95</v>
      </c>
      <c r="J83" s="11" t="s">
        <v>23</v>
      </c>
      <c r="K83" s="11">
        <v>79.2</v>
      </c>
      <c r="L83" s="11" t="s">
        <v>23</v>
      </c>
      <c r="M83" s="11">
        <f t="shared" si="7"/>
        <v>75.23</v>
      </c>
      <c r="N83" s="11"/>
    </row>
    <row r="84" s="1" customFormat="1" spans="1:14">
      <c r="A84" s="12"/>
      <c r="B84" s="13"/>
      <c r="C84" s="13"/>
      <c r="D84" s="14"/>
      <c r="E84" s="12" t="s">
        <v>19</v>
      </c>
      <c r="F84" s="11" t="s">
        <v>160</v>
      </c>
      <c r="G84" s="11"/>
      <c r="H84" s="14" t="s">
        <v>22</v>
      </c>
      <c r="I84" s="11">
        <v>68.2</v>
      </c>
      <c r="J84" s="11" t="s">
        <v>23</v>
      </c>
      <c r="K84" s="11">
        <v>74</v>
      </c>
      <c r="L84" s="11" t="s">
        <v>23</v>
      </c>
      <c r="M84" s="11">
        <f t="shared" si="7"/>
        <v>72.26</v>
      </c>
      <c r="N84" s="11"/>
    </row>
    <row r="85" s="1" customFormat="1" spans="1:14">
      <c r="A85" s="9">
        <v>2602044</v>
      </c>
      <c r="B85" s="13"/>
      <c r="C85" s="13"/>
      <c r="D85" s="10" t="s">
        <v>161</v>
      </c>
      <c r="E85" s="9" t="s">
        <v>19</v>
      </c>
      <c r="F85" s="11" t="s">
        <v>162</v>
      </c>
      <c r="G85" s="11" t="s">
        <v>163</v>
      </c>
      <c r="H85" s="10" t="s">
        <v>22</v>
      </c>
      <c r="I85" s="11">
        <v>74.8</v>
      </c>
      <c r="J85" s="11" t="s">
        <v>23</v>
      </c>
      <c r="K85" s="11">
        <v>82</v>
      </c>
      <c r="L85" s="11" t="s">
        <v>23</v>
      </c>
      <c r="M85" s="11">
        <f t="shared" si="7"/>
        <v>79.84</v>
      </c>
      <c r="N85" s="11" t="s">
        <v>24</v>
      </c>
    </row>
    <row r="86" s="1" customFormat="1" spans="1:14">
      <c r="A86" s="15"/>
      <c r="B86" s="13"/>
      <c r="C86" s="13"/>
      <c r="D86" s="13"/>
      <c r="E86" s="15" t="s">
        <v>19</v>
      </c>
      <c r="F86" s="11" t="s">
        <v>164</v>
      </c>
      <c r="G86" s="11"/>
      <c r="H86" s="13" t="s">
        <v>22</v>
      </c>
      <c r="I86" s="11">
        <v>74.8</v>
      </c>
      <c r="J86" s="11" t="s">
        <v>23</v>
      </c>
      <c r="K86" s="11">
        <v>76.8</v>
      </c>
      <c r="L86" s="11" t="s">
        <v>23</v>
      </c>
      <c r="M86" s="11">
        <f t="shared" si="7"/>
        <v>76.2</v>
      </c>
      <c r="N86" s="11"/>
    </row>
    <row r="87" s="1" customFormat="1" spans="1:14">
      <c r="A87" s="12"/>
      <c r="B87" s="13"/>
      <c r="C87" s="14"/>
      <c r="D87" s="14"/>
      <c r="E87" s="12" t="s">
        <v>19</v>
      </c>
      <c r="F87" s="11" t="s">
        <v>165</v>
      </c>
      <c r="G87" s="11"/>
      <c r="H87" s="14" t="s">
        <v>22</v>
      </c>
      <c r="I87" s="11">
        <v>78.2</v>
      </c>
      <c r="J87" s="11" t="s">
        <v>23</v>
      </c>
      <c r="K87" s="11">
        <v>75</v>
      </c>
      <c r="L87" s="11" t="s">
        <v>23</v>
      </c>
      <c r="M87" s="11">
        <f t="shared" si="7"/>
        <v>75.96</v>
      </c>
      <c r="N87" s="11"/>
    </row>
    <row r="88" s="1" customFormat="1" spans="1:14">
      <c r="A88" s="9">
        <v>2602045</v>
      </c>
      <c r="B88" s="13"/>
      <c r="C88" s="10" t="s">
        <v>166</v>
      </c>
      <c r="D88" s="10" t="s">
        <v>167</v>
      </c>
      <c r="E88" s="9" t="s">
        <v>19</v>
      </c>
      <c r="F88" s="11" t="s">
        <v>168</v>
      </c>
      <c r="G88" s="11" t="s">
        <v>169</v>
      </c>
      <c r="H88" s="10" t="s">
        <v>22</v>
      </c>
      <c r="I88" s="11">
        <v>78.2</v>
      </c>
      <c r="J88" s="11" t="s">
        <v>23</v>
      </c>
      <c r="K88" s="11">
        <v>81</v>
      </c>
      <c r="L88" s="11" t="s">
        <v>23</v>
      </c>
      <c r="M88" s="11">
        <f t="shared" si="7"/>
        <v>80.16</v>
      </c>
      <c r="N88" s="11" t="s">
        <v>24</v>
      </c>
    </row>
    <row r="89" s="1" customFormat="1" spans="1:14">
      <c r="A89" s="15"/>
      <c r="B89" s="13"/>
      <c r="C89" s="13"/>
      <c r="D89" s="13"/>
      <c r="E89" s="15" t="s">
        <v>19</v>
      </c>
      <c r="F89" s="11" t="s">
        <v>170</v>
      </c>
      <c r="G89" s="11"/>
      <c r="H89" s="13" t="s">
        <v>22</v>
      </c>
      <c r="I89" s="11">
        <v>78.83</v>
      </c>
      <c r="J89" s="11" t="s">
        <v>23</v>
      </c>
      <c r="K89" s="11">
        <v>78.6</v>
      </c>
      <c r="L89" s="11" t="s">
        <v>23</v>
      </c>
      <c r="M89" s="11">
        <f t="shared" si="7"/>
        <v>78.67</v>
      </c>
      <c r="N89" s="11"/>
    </row>
    <row r="90" s="1" customFormat="1" spans="1:14">
      <c r="A90" s="12"/>
      <c r="B90" s="13"/>
      <c r="C90" s="14"/>
      <c r="D90" s="14"/>
      <c r="E90" s="12" t="s">
        <v>19</v>
      </c>
      <c r="F90" s="11" t="s">
        <v>171</v>
      </c>
      <c r="G90" s="11"/>
      <c r="H90" s="14" t="s">
        <v>22</v>
      </c>
      <c r="I90" s="11">
        <v>79.36</v>
      </c>
      <c r="J90" s="11" t="s">
        <v>23</v>
      </c>
      <c r="K90" s="11">
        <v>74.4</v>
      </c>
      <c r="L90" s="11" t="s">
        <v>23</v>
      </c>
      <c r="M90" s="11">
        <f t="shared" si="7"/>
        <v>75.89</v>
      </c>
      <c r="N90" s="11"/>
    </row>
    <row r="91" s="1" customFormat="1" spans="1:14">
      <c r="A91" s="9">
        <v>2602046</v>
      </c>
      <c r="B91" s="13"/>
      <c r="C91" s="10" t="s">
        <v>172</v>
      </c>
      <c r="D91" s="10" t="s">
        <v>173</v>
      </c>
      <c r="E91" s="9" t="s">
        <v>19</v>
      </c>
      <c r="F91" s="11" t="s">
        <v>174</v>
      </c>
      <c r="G91" s="11" t="s">
        <v>175</v>
      </c>
      <c r="H91" s="10" t="s">
        <v>22</v>
      </c>
      <c r="I91" s="11">
        <v>72.66</v>
      </c>
      <c r="J91" s="11" t="s">
        <v>23</v>
      </c>
      <c r="K91" s="11">
        <v>83.6</v>
      </c>
      <c r="L91" s="11" t="s">
        <v>23</v>
      </c>
      <c r="M91" s="11">
        <f t="shared" si="7"/>
        <v>80.32</v>
      </c>
      <c r="N91" s="11" t="s">
        <v>24</v>
      </c>
    </row>
    <row r="92" s="1" customFormat="1" spans="1:14">
      <c r="A92" s="15"/>
      <c r="B92" s="13"/>
      <c r="C92" s="13"/>
      <c r="D92" s="13"/>
      <c r="E92" s="15" t="s">
        <v>19</v>
      </c>
      <c r="F92" s="11" t="s">
        <v>176</v>
      </c>
      <c r="G92" s="11"/>
      <c r="H92" s="13" t="s">
        <v>22</v>
      </c>
      <c r="I92" s="11">
        <v>76.17</v>
      </c>
      <c r="J92" s="11" t="s">
        <v>23</v>
      </c>
      <c r="K92" s="11" t="s">
        <v>23</v>
      </c>
      <c r="L92" s="11" t="s">
        <v>23</v>
      </c>
      <c r="M92" s="11" t="s">
        <v>23</v>
      </c>
      <c r="N92" s="11"/>
    </row>
    <row r="93" s="1" customFormat="1" spans="1:14">
      <c r="A93" s="12"/>
      <c r="B93" s="13"/>
      <c r="C93" s="13"/>
      <c r="D93" s="14"/>
      <c r="E93" s="12" t="s">
        <v>19</v>
      </c>
      <c r="F93" s="11" t="s">
        <v>177</v>
      </c>
      <c r="G93" s="11"/>
      <c r="H93" s="14" t="s">
        <v>22</v>
      </c>
      <c r="I93" s="11">
        <v>62.49</v>
      </c>
      <c r="J93" s="11" t="s">
        <v>23</v>
      </c>
      <c r="K93" s="11" t="s">
        <v>23</v>
      </c>
      <c r="L93" s="11" t="s">
        <v>23</v>
      </c>
      <c r="M93" s="11" t="s">
        <v>23</v>
      </c>
      <c r="N93" s="11"/>
    </row>
    <row r="94" s="1" customFormat="1" spans="1:14">
      <c r="A94" s="9">
        <v>2602047</v>
      </c>
      <c r="B94" s="13"/>
      <c r="C94" s="13"/>
      <c r="D94" s="10" t="s">
        <v>178</v>
      </c>
      <c r="E94" s="9" t="s">
        <v>19</v>
      </c>
      <c r="F94" s="11" t="s">
        <v>179</v>
      </c>
      <c r="G94" s="11" t="s">
        <v>180</v>
      </c>
      <c r="H94" s="10" t="s">
        <v>22</v>
      </c>
      <c r="I94" s="11">
        <v>72.22</v>
      </c>
      <c r="J94" s="11" t="s">
        <v>23</v>
      </c>
      <c r="K94" s="11">
        <v>86.2</v>
      </c>
      <c r="L94" s="11" t="s">
        <v>23</v>
      </c>
      <c r="M94" s="11">
        <f t="shared" ref="M94:M109" si="8">ROUND(I94*0.3+K94*0.7,2)</f>
        <v>82.01</v>
      </c>
      <c r="N94" s="11" t="s">
        <v>24</v>
      </c>
    </row>
    <row r="95" s="1" customFormat="1" spans="1:14">
      <c r="A95" s="15"/>
      <c r="B95" s="13"/>
      <c r="C95" s="13"/>
      <c r="D95" s="13"/>
      <c r="E95" s="15" t="s">
        <v>19</v>
      </c>
      <c r="F95" s="11" t="s">
        <v>181</v>
      </c>
      <c r="G95" s="11"/>
      <c r="H95" s="13" t="s">
        <v>22</v>
      </c>
      <c r="I95" s="11">
        <v>68.33</v>
      </c>
      <c r="J95" s="11" t="s">
        <v>23</v>
      </c>
      <c r="K95" s="11">
        <v>85</v>
      </c>
      <c r="L95" s="11" t="s">
        <v>23</v>
      </c>
      <c r="M95" s="11">
        <f t="shared" si="8"/>
        <v>80</v>
      </c>
      <c r="N95" s="11"/>
    </row>
    <row r="96" s="1" customFormat="1" spans="1:14">
      <c r="A96" s="12"/>
      <c r="B96" s="13"/>
      <c r="C96" s="13"/>
      <c r="D96" s="14"/>
      <c r="E96" s="12" t="s">
        <v>19</v>
      </c>
      <c r="F96" s="11" t="s">
        <v>182</v>
      </c>
      <c r="G96" s="11"/>
      <c r="H96" s="14" t="s">
        <v>22</v>
      </c>
      <c r="I96" s="11">
        <v>69.72</v>
      </c>
      <c r="J96" s="11" t="s">
        <v>23</v>
      </c>
      <c r="K96" s="11">
        <v>80.4</v>
      </c>
      <c r="L96" s="11" t="s">
        <v>23</v>
      </c>
      <c r="M96" s="11">
        <f t="shared" si="8"/>
        <v>77.2</v>
      </c>
      <c r="N96" s="11"/>
    </row>
    <row r="97" s="1" customFormat="1" spans="1:14">
      <c r="A97" s="9">
        <v>2602048</v>
      </c>
      <c r="B97" s="13"/>
      <c r="C97" s="13"/>
      <c r="D97" s="10" t="s">
        <v>183</v>
      </c>
      <c r="E97" s="9" t="s">
        <v>19</v>
      </c>
      <c r="F97" s="11" t="s">
        <v>184</v>
      </c>
      <c r="G97" s="11" t="s">
        <v>185</v>
      </c>
      <c r="H97" s="10" t="s">
        <v>22</v>
      </c>
      <c r="I97" s="11">
        <v>73.72</v>
      </c>
      <c r="J97" s="11" t="s">
        <v>23</v>
      </c>
      <c r="K97" s="11">
        <v>85</v>
      </c>
      <c r="L97" s="11" t="s">
        <v>23</v>
      </c>
      <c r="M97" s="11">
        <f t="shared" si="8"/>
        <v>81.62</v>
      </c>
      <c r="N97" s="11" t="s">
        <v>24</v>
      </c>
    </row>
    <row r="98" s="1" customFormat="1" spans="1:14">
      <c r="A98" s="15"/>
      <c r="B98" s="13"/>
      <c r="C98" s="13"/>
      <c r="D98" s="13"/>
      <c r="E98" s="15" t="s">
        <v>19</v>
      </c>
      <c r="F98" s="11" t="s">
        <v>186</v>
      </c>
      <c r="G98" s="11"/>
      <c r="H98" s="13" t="s">
        <v>22</v>
      </c>
      <c r="I98" s="11">
        <v>65.66</v>
      </c>
      <c r="J98" s="11" t="s">
        <v>23</v>
      </c>
      <c r="K98" s="11">
        <v>87.2</v>
      </c>
      <c r="L98" s="11" t="s">
        <v>23</v>
      </c>
      <c r="M98" s="11">
        <f t="shared" si="8"/>
        <v>80.74</v>
      </c>
      <c r="N98" s="11"/>
    </row>
    <row r="99" s="1" customFormat="1" spans="1:14">
      <c r="A99" s="12"/>
      <c r="B99" s="14"/>
      <c r="C99" s="14"/>
      <c r="D99" s="14"/>
      <c r="E99" s="12" t="s">
        <v>19</v>
      </c>
      <c r="F99" s="11" t="s">
        <v>187</v>
      </c>
      <c r="G99" s="11"/>
      <c r="H99" s="14" t="s">
        <v>22</v>
      </c>
      <c r="I99" s="11">
        <v>67.93</v>
      </c>
      <c r="J99" s="11" t="s">
        <v>23</v>
      </c>
      <c r="K99" s="11">
        <v>82</v>
      </c>
      <c r="L99" s="11" t="s">
        <v>23</v>
      </c>
      <c r="M99" s="11">
        <f t="shared" si="8"/>
        <v>77.78</v>
      </c>
      <c r="N99" s="11"/>
    </row>
    <row r="100" s="1" customFormat="1" spans="1:14">
      <c r="A100" s="9">
        <v>2602051</v>
      </c>
      <c r="B100" s="10" t="s">
        <v>188</v>
      </c>
      <c r="C100" s="10" t="s">
        <v>189</v>
      </c>
      <c r="D100" s="10" t="s">
        <v>190</v>
      </c>
      <c r="E100" s="9" t="s">
        <v>19</v>
      </c>
      <c r="F100" s="11" t="s">
        <v>191</v>
      </c>
      <c r="G100" s="11" t="s">
        <v>192</v>
      </c>
      <c r="H100" s="10" t="s">
        <v>22</v>
      </c>
      <c r="I100" s="11">
        <v>77.8</v>
      </c>
      <c r="J100" s="11" t="s">
        <v>23</v>
      </c>
      <c r="K100" s="11">
        <v>85.2</v>
      </c>
      <c r="L100" s="11" t="s">
        <v>23</v>
      </c>
      <c r="M100" s="11">
        <f t="shared" si="8"/>
        <v>82.98</v>
      </c>
      <c r="N100" s="11" t="s">
        <v>24</v>
      </c>
    </row>
    <row r="101" s="1" customFormat="1" spans="1:14">
      <c r="A101" s="15"/>
      <c r="B101" s="13"/>
      <c r="C101" s="13"/>
      <c r="D101" s="13"/>
      <c r="E101" s="15" t="s">
        <v>19</v>
      </c>
      <c r="F101" s="11" t="s">
        <v>193</v>
      </c>
      <c r="G101" s="11"/>
      <c r="H101" s="13" t="s">
        <v>22</v>
      </c>
      <c r="I101" s="11">
        <v>79.8</v>
      </c>
      <c r="J101" s="11" t="s">
        <v>23</v>
      </c>
      <c r="K101" s="11">
        <v>83.6</v>
      </c>
      <c r="L101" s="11" t="s">
        <v>23</v>
      </c>
      <c r="M101" s="11">
        <f t="shared" si="8"/>
        <v>82.46</v>
      </c>
      <c r="N101" s="11"/>
    </row>
    <row r="102" s="1" customFormat="1" spans="1:14">
      <c r="A102" s="12"/>
      <c r="B102" s="13"/>
      <c r="C102" s="13"/>
      <c r="D102" s="14"/>
      <c r="E102" s="12" t="s">
        <v>19</v>
      </c>
      <c r="F102" s="11" t="s">
        <v>194</v>
      </c>
      <c r="G102" s="11"/>
      <c r="H102" s="14" t="s">
        <v>22</v>
      </c>
      <c r="I102" s="11">
        <v>76.7</v>
      </c>
      <c r="J102" s="11" t="s">
        <v>23</v>
      </c>
      <c r="K102" s="11">
        <v>74.4</v>
      </c>
      <c r="L102" s="11" t="s">
        <v>23</v>
      </c>
      <c r="M102" s="11">
        <f t="shared" si="8"/>
        <v>75.09</v>
      </c>
      <c r="N102" s="11"/>
    </row>
    <row r="103" s="1" customFormat="1" spans="1:14">
      <c r="A103" s="9">
        <v>2602052</v>
      </c>
      <c r="B103" s="13"/>
      <c r="C103" s="13"/>
      <c r="D103" s="10" t="s">
        <v>195</v>
      </c>
      <c r="E103" s="9" t="s">
        <v>19</v>
      </c>
      <c r="F103" s="11" t="s">
        <v>196</v>
      </c>
      <c r="G103" s="11" t="s">
        <v>197</v>
      </c>
      <c r="H103" s="10" t="s">
        <v>22</v>
      </c>
      <c r="I103" s="11">
        <v>67.6</v>
      </c>
      <c r="J103" s="11" t="s">
        <v>23</v>
      </c>
      <c r="K103" s="11">
        <v>88.6</v>
      </c>
      <c r="L103" s="11" t="s">
        <v>23</v>
      </c>
      <c r="M103" s="11">
        <f t="shared" si="8"/>
        <v>82.3</v>
      </c>
      <c r="N103" s="11" t="s">
        <v>24</v>
      </c>
    </row>
    <row r="104" s="1" customFormat="1" spans="1:14">
      <c r="A104" s="15"/>
      <c r="B104" s="13"/>
      <c r="C104" s="13"/>
      <c r="D104" s="13"/>
      <c r="E104" s="15" t="s">
        <v>19</v>
      </c>
      <c r="F104" s="11" t="s">
        <v>198</v>
      </c>
      <c r="G104" s="11"/>
      <c r="H104" s="13" t="s">
        <v>22</v>
      </c>
      <c r="I104" s="11">
        <v>75.8</v>
      </c>
      <c r="J104" s="11" t="s">
        <v>23</v>
      </c>
      <c r="K104" s="11">
        <v>77.4</v>
      </c>
      <c r="L104" s="11" t="s">
        <v>23</v>
      </c>
      <c r="M104" s="11">
        <f t="shared" si="8"/>
        <v>76.92</v>
      </c>
      <c r="N104" s="11"/>
    </row>
    <row r="105" s="1" customFormat="1" spans="1:14">
      <c r="A105" s="12"/>
      <c r="B105" s="13"/>
      <c r="C105" s="14"/>
      <c r="D105" s="14"/>
      <c r="E105" s="12" t="s">
        <v>19</v>
      </c>
      <c r="F105" s="11" t="s">
        <v>199</v>
      </c>
      <c r="G105" s="11"/>
      <c r="H105" s="14" t="s">
        <v>22</v>
      </c>
      <c r="I105" s="11">
        <v>69.85</v>
      </c>
      <c r="J105" s="11" t="s">
        <v>23</v>
      </c>
      <c r="K105" s="11">
        <v>75.8</v>
      </c>
      <c r="L105" s="11" t="s">
        <v>23</v>
      </c>
      <c r="M105" s="11">
        <f t="shared" si="8"/>
        <v>74.02</v>
      </c>
      <c r="N105" s="11"/>
    </row>
    <row r="106" s="1" customFormat="1" spans="1:14">
      <c r="A106" s="9">
        <v>2602053</v>
      </c>
      <c r="B106" s="13"/>
      <c r="C106" s="10" t="s">
        <v>200</v>
      </c>
      <c r="D106" s="10" t="s">
        <v>131</v>
      </c>
      <c r="E106" s="9" t="s">
        <v>48</v>
      </c>
      <c r="F106" s="11" t="s">
        <v>201</v>
      </c>
      <c r="G106" s="11" t="s">
        <v>202</v>
      </c>
      <c r="H106" s="10" t="s">
        <v>22</v>
      </c>
      <c r="I106" s="11">
        <v>87.62</v>
      </c>
      <c r="J106" s="11" t="s">
        <v>23</v>
      </c>
      <c r="K106" s="11">
        <v>78</v>
      </c>
      <c r="L106" s="11" t="s">
        <v>23</v>
      </c>
      <c r="M106" s="11">
        <f t="shared" si="8"/>
        <v>80.89</v>
      </c>
      <c r="N106" s="11" t="s">
        <v>24</v>
      </c>
    </row>
    <row r="107" s="1" customFormat="1" spans="1:14">
      <c r="A107" s="15"/>
      <c r="B107" s="13"/>
      <c r="C107" s="13"/>
      <c r="D107" s="13"/>
      <c r="E107" s="15" t="s">
        <v>48</v>
      </c>
      <c r="F107" s="11" t="s">
        <v>203</v>
      </c>
      <c r="G107" s="11" t="s">
        <v>204</v>
      </c>
      <c r="H107" s="13" t="s">
        <v>22</v>
      </c>
      <c r="I107" s="11">
        <v>84.91</v>
      </c>
      <c r="J107" s="11" t="s">
        <v>23</v>
      </c>
      <c r="K107" s="11">
        <v>76</v>
      </c>
      <c r="L107" s="11" t="s">
        <v>23</v>
      </c>
      <c r="M107" s="11">
        <f t="shared" si="8"/>
        <v>78.67</v>
      </c>
      <c r="N107" s="11" t="s">
        <v>24</v>
      </c>
    </row>
    <row r="108" s="1" customFormat="1" spans="1:14">
      <c r="A108" s="15"/>
      <c r="B108" s="13"/>
      <c r="C108" s="13"/>
      <c r="D108" s="13"/>
      <c r="E108" s="15" t="s">
        <v>48</v>
      </c>
      <c r="F108" s="11" t="s">
        <v>205</v>
      </c>
      <c r="G108" s="11"/>
      <c r="H108" s="13" t="s">
        <v>22</v>
      </c>
      <c r="I108" s="11">
        <v>80.87</v>
      </c>
      <c r="J108" s="11" t="s">
        <v>23</v>
      </c>
      <c r="K108" s="11">
        <v>72.6</v>
      </c>
      <c r="L108" s="11" t="s">
        <v>23</v>
      </c>
      <c r="M108" s="11">
        <f t="shared" si="8"/>
        <v>75.08</v>
      </c>
      <c r="N108" s="11"/>
    </row>
    <row r="109" s="1" customFormat="1" spans="1:14">
      <c r="A109" s="15"/>
      <c r="B109" s="13"/>
      <c r="C109" s="13"/>
      <c r="D109" s="13"/>
      <c r="E109" s="15" t="s">
        <v>48</v>
      </c>
      <c r="F109" s="11" t="s">
        <v>206</v>
      </c>
      <c r="G109" s="11"/>
      <c r="H109" s="13" t="s">
        <v>22</v>
      </c>
      <c r="I109" s="11">
        <v>76.95</v>
      </c>
      <c r="J109" s="11" t="s">
        <v>23</v>
      </c>
      <c r="K109" s="11">
        <v>73</v>
      </c>
      <c r="L109" s="11" t="s">
        <v>23</v>
      </c>
      <c r="M109" s="11">
        <f t="shared" si="8"/>
        <v>74.19</v>
      </c>
      <c r="N109" s="11"/>
    </row>
    <row r="110" s="1" customFormat="1" spans="1:14">
      <c r="A110" s="15"/>
      <c r="B110" s="13"/>
      <c r="C110" s="13"/>
      <c r="D110" s="13"/>
      <c r="E110" s="15" t="s">
        <v>48</v>
      </c>
      <c r="F110" s="11" t="s">
        <v>207</v>
      </c>
      <c r="G110" s="11"/>
      <c r="H110" s="13" t="s">
        <v>22</v>
      </c>
      <c r="I110" s="11">
        <v>78.26</v>
      </c>
      <c r="J110" s="11" t="s">
        <v>23</v>
      </c>
      <c r="K110" s="11" t="s">
        <v>23</v>
      </c>
      <c r="L110" s="11" t="s">
        <v>23</v>
      </c>
      <c r="M110" s="11" t="s">
        <v>23</v>
      </c>
      <c r="N110" s="11"/>
    </row>
    <row r="111" s="1" customFormat="1" spans="1:14">
      <c r="A111" s="12"/>
      <c r="B111" s="13"/>
      <c r="C111" s="14"/>
      <c r="D111" s="14"/>
      <c r="E111" s="12" t="s">
        <v>48</v>
      </c>
      <c r="F111" s="11" t="s">
        <v>208</v>
      </c>
      <c r="G111" s="11"/>
      <c r="H111" s="14" t="s">
        <v>22</v>
      </c>
      <c r="I111" s="11">
        <v>70.77</v>
      </c>
      <c r="J111" s="11" t="s">
        <v>23</v>
      </c>
      <c r="K111" s="11" t="s">
        <v>23</v>
      </c>
      <c r="L111" s="11" t="s">
        <v>23</v>
      </c>
      <c r="M111" s="11" t="s">
        <v>23</v>
      </c>
      <c r="N111" s="11"/>
    </row>
    <row r="112" s="1" customFormat="1" spans="1:14">
      <c r="A112" s="9">
        <v>2602054</v>
      </c>
      <c r="B112" s="13"/>
      <c r="C112" s="10" t="s">
        <v>209</v>
      </c>
      <c r="D112" s="10" t="s">
        <v>210</v>
      </c>
      <c r="E112" s="9" t="s">
        <v>19</v>
      </c>
      <c r="F112" s="11" t="s">
        <v>211</v>
      </c>
      <c r="G112" s="11" t="s">
        <v>212</v>
      </c>
      <c r="H112" s="10" t="s">
        <v>22</v>
      </c>
      <c r="I112" s="11">
        <v>78.57</v>
      </c>
      <c r="J112" s="11" t="s">
        <v>23</v>
      </c>
      <c r="K112" s="11">
        <v>85.2</v>
      </c>
      <c r="L112" s="11" t="s">
        <v>23</v>
      </c>
      <c r="M112" s="11">
        <f t="shared" ref="M112:M123" si="9">ROUND(I112*0.3+K112*0.7,2)</f>
        <v>83.21</v>
      </c>
      <c r="N112" s="11" t="s">
        <v>24</v>
      </c>
    </row>
    <row r="113" s="1" customFormat="1" spans="1:14">
      <c r="A113" s="15"/>
      <c r="B113" s="13"/>
      <c r="C113" s="13"/>
      <c r="D113" s="13"/>
      <c r="E113" s="15" t="s">
        <v>19</v>
      </c>
      <c r="F113" s="11" t="s">
        <v>213</v>
      </c>
      <c r="G113" s="11"/>
      <c r="H113" s="13" t="s">
        <v>22</v>
      </c>
      <c r="I113" s="11">
        <v>70.77</v>
      </c>
      <c r="J113" s="11" t="s">
        <v>23</v>
      </c>
      <c r="K113" s="11">
        <v>84.6</v>
      </c>
      <c r="L113" s="11" t="s">
        <v>23</v>
      </c>
      <c r="M113" s="11">
        <f t="shared" si="9"/>
        <v>80.45</v>
      </c>
      <c r="N113" s="11"/>
    </row>
    <row r="114" s="1" customFormat="1" spans="1:14">
      <c r="A114" s="12"/>
      <c r="B114" s="13"/>
      <c r="C114" s="13"/>
      <c r="D114" s="14"/>
      <c r="E114" s="12" t="s">
        <v>19</v>
      </c>
      <c r="F114" s="11" t="s">
        <v>214</v>
      </c>
      <c r="G114" s="11"/>
      <c r="H114" s="14" t="s">
        <v>22</v>
      </c>
      <c r="I114" s="11">
        <v>70.73</v>
      </c>
      <c r="J114" s="11" t="s">
        <v>23</v>
      </c>
      <c r="K114" s="11">
        <v>79.4</v>
      </c>
      <c r="L114" s="11" t="s">
        <v>23</v>
      </c>
      <c r="M114" s="11">
        <f t="shared" si="9"/>
        <v>76.8</v>
      </c>
      <c r="N114" s="11"/>
    </row>
    <row r="115" s="1" customFormat="1" spans="1:14">
      <c r="A115" s="9">
        <v>2602055</v>
      </c>
      <c r="B115" s="13"/>
      <c r="C115" s="13"/>
      <c r="D115" s="10" t="s">
        <v>215</v>
      </c>
      <c r="E115" s="9" t="s">
        <v>19</v>
      </c>
      <c r="F115" s="11" t="s">
        <v>216</v>
      </c>
      <c r="G115" s="11" t="s">
        <v>217</v>
      </c>
      <c r="H115" s="10" t="s">
        <v>22</v>
      </c>
      <c r="I115" s="11">
        <v>71.43</v>
      </c>
      <c r="J115" s="11" t="s">
        <v>23</v>
      </c>
      <c r="K115" s="11">
        <v>85.6</v>
      </c>
      <c r="L115" s="11" t="s">
        <v>23</v>
      </c>
      <c r="M115" s="11">
        <f t="shared" si="9"/>
        <v>81.35</v>
      </c>
      <c r="N115" s="11" t="s">
        <v>24</v>
      </c>
    </row>
    <row r="116" s="1" customFormat="1" spans="1:14">
      <c r="A116" s="15"/>
      <c r="B116" s="13"/>
      <c r="C116" s="13"/>
      <c r="D116" s="13"/>
      <c r="E116" s="15" t="s">
        <v>19</v>
      </c>
      <c r="F116" s="11" t="s">
        <v>218</v>
      </c>
      <c r="G116" s="11"/>
      <c r="H116" s="13" t="s">
        <v>22</v>
      </c>
      <c r="I116" s="11">
        <v>73.63</v>
      </c>
      <c r="J116" s="11" t="s">
        <v>23</v>
      </c>
      <c r="K116" s="11">
        <v>82.6</v>
      </c>
      <c r="L116" s="11" t="s">
        <v>23</v>
      </c>
      <c r="M116" s="11">
        <f t="shared" si="9"/>
        <v>79.91</v>
      </c>
      <c r="N116" s="11"/>
    </row>
    <row r="117" s="1" customFormat="1" spans="1:14">
      <c r="A117" s="12"/>
      <c r="B117" s="13"/>
      <c r="C117" s="14"/>
      <c r="D117" s="14"/>
      <c r="E117" s="12" t="s">
        <v>19</v>
      </c>
      <c r="F117" s="11" t="s">
        <v>219</v>
      </c>
      <c r="G117" s="11"/>
      <c r="H117" s="14" t="s">
        <v>22</v>
      </c>
      <c r="I117" s="11">
        <v>73.57</v>
      </c>
      <c r="J117" s="11" t="s">
        <v>23</v>
      </c>
      <c r="K117" s="11">
        <v>78.2</v>
      </c>
      <c r="L117" s="11" t="s">
        <v>23</v>
      </c>
      <c r="M117" s="11">
        <f t="shared" si="9"/>
        <v>76.81</v>
      </c>
      <c r="N117" s="11"/>
    </row>
    <row r="118" s="1" customFormat="1" spans="1:14">
      <c r="A118" s="9">
        <v>2602057</v>
      </c>
      <c r="B118" s="13"/>
      <c r="C118" s="10" t="s">
        <v>220</v>
      </c>
      <c r="D118" s="10" t="s">
        <v>221</v>
      </c>
      <c r="E118" s="9" t="s">
        <v>19</v>
      </c>
      <c r="F118" s="11" t="s">
        <v>222</v>
      </c>
      <c r="G118" s="11" t="s">
        <v>223</v>
      </c>
      <c r="H118" s="10" t="s">
        <v>22</v>
      </c>
      <c r="I118" s="11">
        <v>75.87</v>
      </c>
      <c r="J118" s="11" t="s">
        <v>23</v>
      </c>
      <c r="K118" s="11">
        <v>79.6</v>
      </c>
      <c r="L118" s="11" t="s">
        <v>23</v>
      </c>
      <c r="M118" s="11">
        <f t="shared" si="9"/>
        <v>78.48</v>
      </c>
      <c r="N118" s="11" t="s">
        <v>24</v>
      </c>
    </row>
    <row r="119" s="1" customFormat="1" spans="1:14">
      <c r="A119" s="15"/>
      <c r="B119" s="13"/>
      <c r="C119" s="13"/>
      <c r="D119" s="13"/>
      <c r="E119" s="15" t="s">
        <v>19</v>
      </c>
      <c r="F119" s="11" t="s">
        <v>224</v>
      </c>
      <c r="G119" s="11"/>
      <c r="H119" s="13" t="s">
        <v>22</v>
      </c>
      <c r="I119" s="11">
        <v>76.49</v>
      </c>
      <c r="J119" s="11" t="s">
        <v>23</v>
      </c>
      <c r="K119" s="11">
        <v>76.8</v>
      </c>
      <c r="L119" s="11" t="s">
        <v>23</v>
      </c>
      <c r="M119" s="11">
        <f t="shared" si="9"/>
        <v>76.71</v>
      </c>
      <c r="N119" s="11"/>
    </row>
    <row r="120" s="1" customFormat="1" spans="1:14">
      <c r="A120" s="12"/>
      <c r="B120" s="13"/>
      <c r="C120" s="14"/>
      <c r="D120" s="14"/>
      <c r="E120" s="12" t="s">
        <v>19</v>
      </c>
      <c r="F120" s="11" t="s">
        <v>225</v>
      </c>
      <c r="G120" s="11"/>
      <c r="H120" s="14" t="s">
        <v>22</v>
      </c>
      <c r="I120" s="11">
        <v>80.82</v>
      </c>
      <c r="J120" s="11" t="s">
        <v>23</v>
      </c>
      <c r="K120" s="11">
        <v>74</v>
      </c>
      <c r="L120" s="11" t="s">
        <v>23</v>
      </c>
      <c r="M120" s="11">
        <f t="shared" si="9"/>
        <v>76.05</v>
      </c>
      <c r="N120" s="11"/>
    </row>
    <row r="121" s="1" customFormat="1" spans="1:14">
      <c r="A121" s="9">
        <v>2602058</v>
      </c>
      <c r="B121" s="13"/>
      <c r="C121" s="10" t="s">
        <v>226</v>
      </c>
      <c r="D121" s="10" t="s">
        <v>227</v>
      </c>
      <c r="E121" s="9" t="s">
        <v>19</v>
      </c>
      <c r="F121" s="11" t="s">
        <v>228</v>
      </c>
      <c r="G121" s="11" t="s">
        <v>229</v>
      </c>
      <c r="H121" s="10" t="s">
        <v>22</v>
      </c>
      <c r="I121" s="11">
        <v>79.96</v>
      </c>
      <c r="J121" s="11" t="s">
        <v>23</v>
      </c>
      <c r="K121" s="11">
        <v>75.2</v>
      </c>
      <c r="L121" s="11" t="s">
        <v>23</v>
      </c>
      <c r="M121" s="11">
        <f t="shared" si="9"/>
        <v>76.63</v>
      </c>
      <c r="N121" s="11" t="s">
        <v>24</v>
      </c>
    </row>
    <row r="122" s="1" customFormat="1" spans="1:14">
      <c r="A122" s="15"/>
      <c r="B122" s="13"/>
      <c r="C122" s="13"/>
      <c r="D122" s="13"/>
      <c r="E122" s="15" t="s">
        <v>19</v>
      </c>
      <c r="F122" s="11" t="s">
        <v>230</v>
      </c>
      <c r="G122" s="11"/>
      <c r="H122" s="13" t="s">
        <v>22</v>
      </c>
      <c r="I122" s="11">
        <v>80.95</v>
      </c>
      <c r="J122" s="11" t="s">
        <v>23</v>
      </c>
      <c r="K122" s="11">
        <v>74.6</v>
      </c>
      <c r="L122" s="11" t="s">
        <v>23</v>
      </c>
      <c r="M122" s="11">
        <f t="shared" si="9"/>
        <v>76.51</v>
      </c>
      <c r="N122" s="11"/>
    </row>
    <row r="123" s="1" customFormat="1" spans="1:14">
      <c r="A123" s="12"/>
      <c r="B123" s="13"/>
      <c r="C123" s="13"/>
      <c r="D123" s="14"/>
      <c r="E123" s="12" t="s">
        <v>19</v>
      </c>
      <c r="F123" s="11" t="s">
        <v>231</v>
      </c>
      <c r="G123" s="11"/>
      <c r="H123" s="14" t="s">
        <v>22</v>
      </c>
      <c r="I123" s="11">
        <v>83.14</v>
      </c>
      <c r="J123" s="11" t="s">
        <v>23</v>
      </c>
      <c r="K123" s="11">
        <v>73.6</v>
      </c>
      <c r="L123" s="11" t="s">
        <v>23</v>
      </c>
      <c r="M123" s="11">
        <f t="shared" si="9"/>
        <v>76.46</v>
      </c>
      <c r="N123" s="11"/>
    </row>
    <row r="124" s="1" customFormat="1" spans="1:14">
      <c r="A124" s="9">
        <v>2602061</v>
      </c>
      <c r="B124" s="13"/>
      <c r="C124" s="13"/>
      <c r="D124" s="10" t="s">
        <v>232</v>
      </c>
      <c r="E124" s="9">
        <v>1</v>
      </c>
      <c r="F124" s="11">
        <v>20260411016</v>
      </c>
      <c r="G124" s="11" t="s">
        <v>233</v>
      </c>
      <c r="H124" s="10" t="s">
        <v>128</v>
      </c>
      <c r="I124" s="11" t="s">
        <v>23</v>
      </c>
      <c r="J124" s="11">
        <v>61.54</v>
      </c>
      <c r="K124" s="11">
        <v>82.8</v>
      </c>
      <c r="L124" s="11">
        <v>80</v>
      </c>
      <c r="M124" s="11">
        <f t="shared" ref="M124:M128" si="10">ROUND(J124*0.5+(K124*0.5+L124*0.5)*0.5,2)</f>
        <v>71.47</v>
      </c>
      <c r="N124" s="11" t="s">
        <v>24</v>
      </c>
    </row>
    <row r="125" s="1" customFormat="1" spans="1:14">
      <c r="A125" s="15"/>
      <c r="B125" s="13"/>
      <c r="C125" s="13"/>
      <c r="D125" s="13"/>
      <c r="E125" s="15">
        <v>1</v>
      </c>
      <c r="F125" s="11">
        <v>20260411014</v>
      </c>
      <c r="G125" s="11"/>
      <c r="H125" s="13" t="s">
        <v>128</v>
      </c>
      <c r="I125" s="11" t="s">
        <v>23</v>
      </c>
      <c r="J125" s="11">
        <v>71.54</v>
      </c>
      <c r="K125" s="11" t="s">
        <v>23</v>
      </c>
      <c r="L125" s="11" t="s">
        <v>23</v>
      </c>
      <c r="M125" s="11" t="s">
        <v>23</v>
      </c>
      <c r="N125" s="11"/>
    </row>
    <row r="126" s="1" customFormat="1" spans="1:14">
      <c r="A126" s="12"/>
      <c r="B126" s="13"/>
      <c r="C126" s="14"/>
      <c r="D126" s="14"/>
      <c r="E126" s="12">
        <v>1</v>
      </c>
      <c r="F126" s="11">
        <v>20260411015</v>
      </c>
      <c r="G126" s="11"/>
      <c r="H126" s="14" t="s">
        <v>128</v>
      </c>
      <c r="I126" s="11" t="s">
        <v>23</v>
      </c>
      <c r="J126" s="11">
        <v>62.31</v>
      </c>
      <c r="K126" s="11" t="s">
        <v>23</v>
      </c>
      <c r="L126" s="11" t="s">
        <v>23</v>
      </c>
      <c r="M126" s="11" t="s">
        <v>23</v>
      </c>
      <c r="N126" s="11"/>
    </row>
    <row r="127" s="1" customFormat="1" spans="1:14">
      <c r="A127" s="9">
        <v>2602062</v>
      </c>
      <c r="B127" s="13"/>
      <c r="C127" s="10" t="s">
        <v>234</v>
      </c>
      <c r="D127" s="10" t="s">
        <v>235</v>
      </c>
      <c r="E127" s="9">
        <v>1</v>
      </c>
      <c r="F127" s="11">
        <v>20260411017</v>
      </c>
      <c r="G127" s="11" t="s">
        <v>236</v>
      </c>
      <c r="H127" s="10" t="s">
        <v>128</v>
      </c>
      <c r="I127" s="11" t="s">
        <v>23</v>
      </c>
      <c r="J127" s="11">
        <v>66.92</v>
      </c>
      <c r="K127" s="11">
        <v>81.4</v>
      </c>
      <c r="L127" s="11">
        <v>82.67</v>
      </c>
      <c r="M127" s="11">
        <f t="shared" si="10"/>
        <v>74.48</v>
      </c>
      <c r="N127" s="11" t="s">
        <v>24</v>
      </c>
    </row>
    <row r="128" s="1" customFormat="1" spans="1:14">
      <c r="A128" s="12"/>
      <c r="B128" s="14"/>
      <c r="C128" s="14"/>
      <c r="D128" s="14"/>
      <c r="E128" s="12">
        <v>1</v>
      </c>
      <c r="F128" s="11">
        <v>20260411018</v>
      </c>
      <c r="G128" s="11"/>
      <c r="H128" s="14" t="s">
        <v>128</v>
      </c>
      <c r="I128" s="11" t="s">
        <v>23</v>
      </c>
      <c r="J128" s="11">
        <v>63.08</v>
      </c>
      <c r="K128" s="11">
        <v>76</v>
      </c>
      <c r="L128" s="11">
        <v>79.67</v>
      </c>
      <c r="M128" s="11">
        <f t="shared" si="10"/>
        <v>70.46</v>
      </c>
      <c r="N128" s="11"/>
    </row>
    <row r="129" s="1" customFormat="1" spans="1:14">
      <c r="A129" s="9">
        <v>2602064</v>
      </c>
      <c r="B129" s="10" t="s">
        <v>237</v>
      </c>
      <c r="C129" s="10" t="s">
        <v>238</v>
      </c>
      <c r="D129" s="10" t="s">
        <v>239</v>
      </c>
      <c r="E129" s="9" t="s">
        <v>19</v>
      </c>
      <c r="F129" s="11" t="s">
        <v>240</v>
      </c>
      <c r="G129" s="11" t="s">
        <v>241</v>
      </c>
      <c r="H129" s="10" t="s">
        <v>22</v>
      </c>
      <c r="I129" s="11">
        <v>75.87</v>
      </c>
      <c r="J129" s="11" t="s">
        <v>23</v>
      </c>
      <c r="K129" s="11">
        <v>83</v>
      </c>
      <c r="L129" s="11" t="s">
        <v>23</v>
      </c>
      <c r="M129" s="11">
        <f t="shared" ref="M129:M137" si="11">ROUND(I129*0.3+K129*0.7,2)</f>
        <v>80.86</v>
      </c>
      <c r="N129" s="11" t="s">
        <v>24</v>
      </c>
    </row>
    <row r="130" s="1" customFormat="1" spans="1:14">
      <c r="A130" s="15"/>
      <c r="B130" s="13"/>
      <c r="C130" s="13"/>
      <c r="D130" s="13"/>
      <c r="E130" s="15" t="s">
        <v>19</v>
      </c>
      <c r="F130" s="11" t="s">
        <v>242</v>
      </c>
      <c r="G130" s="11"/>
      <c r="H130" s="13" t="s">
        <v>22</v>
      </c>
      <c r="I130" s="11">
        <v>75.36</v>
      </c>
      <c r="J130" s="11" t="s">
        <v>23</v>
      </c>
      <c r="K130" s="11">
        <v>82.2</v>
      </c>
      <c r="L130" s="11" t="s">
        <v>23</v>
      </c>
      <c r="M130" s="11">
        <f t="shared" si="11"/>
        <v>80.15</v>
      </c>
      <c r="N130" s="11"/>
    </row>
    <row r="131" s="1" customFormat="1" spans="1:14">
      <c r="A131" s="12"/>
      <c r="B131" s="13"/>
      <c r="C131" s="14"/>
      <c r="D131" s="14"/>
      <c r="E131" s="12" t="s">
        <v>19</v>
      </c>
      <c r="F131" s="11" t="s">
        <v>243</v>
      </c>
      <c r="G131" s="11"/>
      <c r="H131" s="14" t="s">
        <v>22</v>
      </c>
      <c r="I131" s="11">
        <v>71.47</v>
      </c>
      <c r="J131" s="11" t="s">
        <v>23</v>
      </c>
      <c r="K131" s="11">
        <v>77.6</v>
      </c>
      <c r="L131" s="11" t="s">
        <v>23</v>
      </c>
      <c r="M131" s="11">
        <f t="shared" si="11"/>
        <v>75.76</v>
      </c>
      <c r="N131" s="11"/>
    </row>
    <row r="132" s="1" customFormat="1" spans="1:14">
      <c r="A132" s="9">
        <v>2602065</v>
      </c>
      <c r="B132" s="13"/>
      <c r="C132" s="10" t="s">
        <v>244</v>
      </c>
      <c r="D132" s="10" t="s">
        <v>190</v>
      </c>
      <c r="E132" s="9" t="s">
        <v>19</v>
      </c>
      <c r="F132" s="11" t="s">
        <v>245</v>
      </c>
      <c r="G132" s="11" t="s">
        <v>246</v>
      </c>
      <c r="H132" s="10" t="s">
        <v>22</v>
      </c>
      <c r="I132" s="11">
        <v>75.95</v>
      </c>
      <c r="J132" s="11" t="s">
        <v>23</v>
      </c>
      <c r="K132" s="11">
        <v>86.6</v>
      </c>
      <c r="L132" s="11" t="s">
        <v>23</v>
      </c>
      <c r="M132" s="11">
        <f t="shared" si="11"/>
        <v>83.41</v>
      </c>
      <c r="N132" s="11" t="s">
        <v>24</v>
      </c>
    </row>
    <row r="133" s="1" customFormat="1" spans="1:14">
      <c r="A133" s="15"/>
      <c r="B133" s="13"/>
      <c r="C133" s="13"/>
      <c r="D133" s="13"/>
      <c r="E133" s="15" t="s">
        <v>19</v>
      </c>
      <c r="F133" s="11" t="s">
        <v>247</v>
      </c>
      <c r="G133" s="11"/>
      <c r="H133" s="13" t="s">
        <v>22</v>
      </c>
      <c r="I133" s="11">
        <v>77.4</v>
      </c>
      <c r="J133" s="11" t="s">
        <v>23</v>
      </c>
      <c r="K133" s="11">
        <v>84.4</v>
      </c>
      <c r="L133" s="11" t="s">
        <v>23</v>
      </c>
      <c r="M133" s="11">
        <f t="shared" si="11"/>
        <v>82.3</v>
      </c>
      <c r="N133" s="11"/>
    </row>
    <row r="134" s="1" customFormat="1" spans="1:14">
      <c r="A134" s="12"/>
      <c r="B134" s="13"/>
      <c r="C134" s="13"/>
      <c r="D134" s="14"/>
      <c r="E134" s="12" t="s">
        <v>19</v>
      </c>
      <c r="F134" s="11" t="s">
        <v>248</v>
      </c>
      <c r="G134" s="11"/>
      <c r="H134" s="14" t="s">
        <v>22</v>
      </c>
      <c r="I134" s="11">
        <v>80</v>
      </c>
      <c r="J134" s="11" t="s">
        <v>23</v>
      </c>
      <c r="K134" s="11">
        <v>81</v>
      </c>
      <c r="L134" s="11" t="s">
        <v>23</v>
      </c>
      <c r="M134" s="11">
        <f t="shared" si="11"/>
        <v>80.7</v>
      </c>
      <c r="N134" s="11"/>
    </row>
    <row r="135" s="1" customFormat="1" ht="14" customHeight="1" spans="1:14">
      <c r="A135" s="9">
        <v>2602066</v>
      </c>
      <c r="B135" s="13"/>
      <c r="C135" s="13"/>
      <c r="D135" s="10" t="s">
        <v>249</v>
      </c>
      <c r="E135" s="9" t="s">
        <v>19</v>
      </c>
      <c r="F135" s="11" t="s">
        <v>250</v>
      </c>
      <c r="G135" s="11" t="s">
        <v>251</v>
      </c>
      <c r="H135" s="10" t="s">
        <v>22</v>
      </c>
      <c r="I135" s="11">
        <v>81.69</v>
      </c>
      <c r="J135" s="11" t="s">
        <v>23</v>
      </c>
      <c r="K135" s="11">
        <v>83.6</v>
      </c>
      <c r="L135" s="11" t="s">
        <v>23</v>
      </c>
      <c r="M135" s="11">
        <f t="shared" si="11"/>
        <v>83.03</v>
      </c>
      <c r="N135" s="11" t="s">
        <v>24</v>
      </c>
    </row>
    <row r="136" s="1" customFormat="1" spans="1:14">
      <c r="A136" s="15"/>
      <c r="B136" s="13"/>
      <c r="C136" s="13"/>
      <c r="D136" s="13"/>
      <c r="E136" s="15" t="s">
        <v>19</v>
      </c>
      <c r="F136" s="11" t="s">
        <v>252</v>
      </c>
      <c r="G136" s="11"/>
      <c r="H136" s="13" t="s">
        <v>22</v>
      </c>
      <c r="I136" s="11">
        <v>81.3</v>
      </c>
      <c r="J136" s="11" t="s">
        <v>23</v>
      </c>
      <c r="K136" s="11">
        <v>81.8</v>
      </c>
      <c r="L136" s="11" t="s">
        <v>23</v>
      </c>
      <c r="M136" s="11">
        <f t="shared" si="11"/>
        <v>81.65</v>
      </c>
      <c r="N136" s="11"/>
    </row>
    <row r="137" s="1" customFormat="1" spans="1:14">
      <c r="A137" s="12"/>
      <c r="B137" s="13"/>
      <c r="C137" s="14"/>
      <c r="D137" s="14"/>
      <c r="E137" s="12" t="s">
        <v>19</v>
      </c>
      <c r="F137" s="11" t="s">
        <v>253</v>
      </c>
      <c r="G137" s="11"/>
      <c r="H137" s="14" t="s">
        <v>22</v>
      </c>
      <c r="I137" s="11">
        <v>80.1</v>
      </c>
      <c r="J137" s="11" t="s">
        <v>23</v>
      </c>
      <c r="K137" s="11">
        <v>81</v>
      </c>
      <c r="L137" s="11" t="s">
        <v>23</v>
      </c>
      <c r="M137" s="11">
        <f t="shared" si="11"/>
        <v>80.73</v>
      </c>
      <c r="N137" s="11"/>
    </row>
    <row r="138" s="1" customFormat="1" spans="1:14">
      <c r="A138" s="9">
        <v>2602068</v>
      </c>
      <c r="B138" s="13"/>
      <c r="C138" s="10" t="s">
        <v>254</v>
      </c>
      <c r="D138" s="10" t="s">
        <v>255</v>
      </c>
      <c r="E138" s="9" t="s">
        <v>19</v>
      </c>
      <c r="F138" s="11" t="s">
        <v>256</v>
      </c>
      <c r="G138" s="11" t="s">
        <v>257</v>
      </c>
      <c r="H138" s="10" t="s">
        <v>258</v>
      </c>
      <c r="I138" s="11">
        <v>75.21</v>
      </c>
      <c r="J138" s="11" t="s">
        <v>23</v>
      </c>
      <c r="K138" s="11">
        <v>81</v>
      </c>
      <c r="L138" s="11">
        <v>83</v>
      </c>
      <c r="M138" s="11">
        <f>ROUND(I138*0.3+(K138*0.5+L138*0.5)*0.7,2)</f>
        <v>79.96</v>
      </c>
      <c r="N138" s="11" t="s">
        <v>24</v>
      </c>
    </row>
    <row r="139" s="1" customFormat="1" spans="1:14">
      <c r="A139" s="15"/>
      <c r="B139" s="13"/>
      <c r="C139" s="13"/>
      <c r="D139" s="13"/>
      <c r="E139" s="15" t="s">
        <v>19</v>
      </c>
      <c r="F139" s="11" t="s">
        <v>259</v>
      </c>
      <c r="G139" s="11"/>
      <c r="H139" s="13" t="s">
        <v>258</v>
      </c>
      <c r="I139" s="11">
        <v>75.07</v>
      </c>
      <c r="J139" s="11" t="s">
        <v>23</v>
      </c>
      <c r="K139" s="11">
        <v>79.6</v>
      </c>
      <c r="L139" s="11">
        <v>83.67</v>
      </c>
      <c r="M139" s="11">
        <f>ROUND(I139*0.3+(K139*0.5+L139*0.5)*0.7,2)</f>
        <v>79.67</v>
      </c>
      <c r="N139" s="11"/>
    </row>
    <row r="140" s="1" customFormat="1" spans="1:14">
      <c r="A140" s="12"/>
      <c r="B140" s="14"/>
      <c r="C140" s="14"/>
      <c r="D140" s="14"/>
      <c r="E140" s="12" t="s">
        <v>19</v>
      </c>
      <c r="F140" s="11" t="s">
        <v>260</v>
      </c>
      <c r="G140" s="11"/>
      <c r="H140" s="14" t="s">
        <v>258</v>
      </c>
      <c r="I140" s="11">
        <v>76.33</v>
      </c>
      <c r="J140" s="11" t="s">
        <v>23</v>
      </c>
      <c r="K140" s="11" t="s">
        <v>23</v>
      </c>
      <c r="L140" s="11" t="s">
        <v>23</v>
      </c>
      <c r="M140" s="11" t="s">
        <v>23</v>
      </c>
      <c r="N140" s="11"/>
    </row>
  </sheetData>
  <mergeCells count="198">
    <mergeCell ref="A2:N2"/>
    <mergeCell ref="A4:A5"/>
    <mergeCell ref="A6:A8"/>
    <mergeCell ref="A9:A11"/>
    <mergeCell ref="A12:A13"/>
    <mergeCell ref="A14:A15"/>
    <mergeCell ref="A16:A21"/>
    <mergeCell ref="A22:A24"/>
    <mergeCell ref="A25:A26"/>
    <mergeCell ref="A27:A29"/>
    <mergeCell ref="A30:A32"/>
    <mergeCell ref="A33:A35"/>
    <mergeCell ref="A36:A37"/>
    <mergeCell ref="A38:A43"/>
    <mergeCell ref="A44:A46"/>
    <mergeCell ref="A47:A49"/>
    <mergeCell ref="A50:A52"/>
    <mergeCell ref="A53:A55"/>
    <mergeCell ref="A56:A58"/>
    <mergeCell ref="A59:A64"/>
    <mergeCell ref="A65:A71"/>
    <mergeCell ref="A72:A74"/>
    <mergeCell ref="A76:A78"/>
    <mergeCell ref="A79:A81"/>
    <mergeCell ref="A82:A84"/>
    <mergeCell ref="A85:A87"/>
    <mergeCell ref="A88:A90"/>
    <mergeCell ref="A91:A93"/>
    <mergeCell ref="A94:A96"/>
    <mergeCell ref="A97:A99"/>
    <mergeCell ref="A100:A102"/>
    <mergeCell ref="A103:A105"/>
    <mergeCell ref="A106:A111"/>
    <mergeCell ref="A112:A114"/>
    <mergeCell ref="A115:A117"/>
    <mergeCell ref="A118:A120"/>
    <mergeCell ref="A121:A123"/>
    <mergeCell ref="A124:A126"/>
    <mergeCell ref="A127:A128"/>
    <mergeCell ref="A129:A131"/>
    <mergeCell ref="A132:A134"/>
    <mergeCell ref="A135:A137"/>
    <mergeCell ref="A138:A140"/>
    <mergeCell ref="B4:B21"/>
    <mergeCell ref="B22:B71"/>
    <mergeCell ref="B72:B99"/>
    <mergeCell ref="B100:B128"/>
    <mergeCell ref="B129:B140"/>
    <mergeCell ref="C4:C8"/>
    <mergeCell ref="C9:C13"/>
    <mergeCell ref="C14:C15"/>
    <mergeCell ref="C16:C21"/>
    <mergeCell ref="C22:C43"/>
    <mergeCell ref="C44:C46"/>
    <mergeCell ref="C47:C52"/>
    <mergeCell ref="C53:C55"/>
    <mergeCell ref="C56:C58"/>
    <mergeCell ref="C59:C64"/>
    <mergeCell ref="C65:C71"/>
    <mergeCell ref="C72:C74"/>
    <mergeCell ref="C76:C87"/>
    <mergeCell ref="C88:C90"/>
    <mergeCell ref="C91:C99"/>
    <mergeCell ref="C100:C105"/>
    <mergeCell ref="C106:C111"/>
    <mergeCell ref="C112:C117"/>
    <mergeCell ref="C118:C120"/>
    <mergeCell ref="C121:C126"/>
    <mergeCell ref="C127:C128"/>
    <mergeCell ref="C129:C131"/>
    <mergeCell ref="C132:C137"/>
    <mergeCell ref="C138:C140"/>
    <mergeCell ref="D4:D5"/>
    <mergeCell ref="D6:D8"/>
    <mergeCell ref="D9:D11"/>
    <mergeCell ref="D12:D13"/>
    <mergeCell ref="D14:D15"/>
    <mergeCell ref="D16:D21"/>
    <mergeCell ref="D22:D24"/>
    <mergeCell ref="D25:D26"/>
    <mergeCell ref="D27:D29"/>
    <mergeCell ref="D30:D32"/>
    <mergeCell ref="D33:D35"/>
    <mergeCell ref="D36:D37"/>
    <mergeCell ref="D38:D43"/>
    <mergeCell ref="D44:D46"/>
    <mergeCell ref="D47:D49"/>
    <mergeCell ref="D50:D52"/>
    <mergeCell ref="D53:D55"/>
    <mergeCell ref="D56:D58"/>
    <mergeCell ref="D59:D64"/>
    <mergeCell ref="D65:D71"/>
    <mergeCell ref="D72:D74"/>
    <mergeCell ref="D76:D78"/>
    <mergeCell ref="D79:D81"/>
    <mergeCell ref="D82:D84"/>
    <mergeCell ref="D85:D87"/>
    <mergeCell ref="D88:D90"/>
    <mergeCell ref="D91:D93"/>
    <mergeCell ref="D94:D96"/>
    <mergeCell ref="D97:D99"/>
    <mergeCell ref="D100:D102"/>
    <mergeCell ref="D103:D105"/>
    <mergeCell ref="D106:D111"/>
    <mergeCell ref="D112:D114"/>
    <mergeCell ref="D115:D117"/>
    <mergeCell ref="D118:D120"/>
    <mergeCell ref="D121:D123"/>
    <mergeCell ref="D124:D126"/>
    <mergeCell ref="D127:D128"/>
    <mergeCell ref="D129:D131"/>
    <mergeCell ref="D132:D134"/>
    <mergeCell ref="D135:D137"/>
    <mergeCell ref="D138:D140"/>
    <mergeCell ref="E4:E5"/>
    <mergeCell ref="E6:E8"/>
    <mergeCell ref="E9:E11"/>
    <mergeCell ref="E12:E13"/>
    <mergeCell ref="E14:E15"/>
    <mergeCell ref="E16:E21"/>
    <mergeCell ref="E22:E24"/>
    <mergeCell ref="E25:E26"/>
    <mergeCell ref="E27:E29"/>
    <mergeCell ref="E30:E32"/>
    <mergeCell ref="E33:E35"/>
    <mergeCell ref="E36:E37"/>
    <mergeCell ref="E38:E43"/>
    <mergeCell ref="E44:E46"/>
    <mergeCell ref="E47:E49"/>
    <mergeCell ref="E50:E52"/>
    <mergeCell ref="E53:E55"/>
    <mergeCell ref="E56:E58"/>
    <mergeCell ref="E59:E64"/>
    <mergeCell ref="E65:E71"/>
    <mergeCell ref="E72:E74"/>
    <mergeCell ref="E76:E78"/>
    <mergeCell ref="E79:E81"/>
    <mergeCell ref="E82:E84"/>
    <mergeCell ref="E85:E87"/>
    <mergeCell ref="E88:E90"/>
    <mergeCell ref="E91:E93"/>
    <mergeCell ref="E94:E96"/>
    <mergeCell ref="E97:E99"/>
    <mergeCell ref="E100:E102"/>
    <mergeCell ref="E103:E105"/>
    <mergeCell ref="E106:E111"/>
    <mergeCell ref="E112:E114"/>
    <mergeCell ref="E115:E117"/>
    <mergeCell ref="E118:E120"/>
    <mergeCell ref="E121:E123"/>
    <mergeCell ref="E124:E126"/>
    <mergeCell ref="E127:E128"/>
    <mergeCell ref="E129:E131"/>
    <mergeCell ref="E132:E134"/>
    <mergeCell ref="E135:E137"/>
    <mergeCell ref="E138:E140"/>
    <mergeCell ref="H4:H5"/>
    <mergeCell ref="H6:H8"/>
    <mergeCell ref="H9:H11"/>
    <mergeCell ref="H12:H13"/>
    <mergeCell ref="H14:H15"/>
    <mergeCell ref="H16:H21"/>
    <mergeCell ref="H22:H24"/>
    <mergeCell ref="H25:H26"/>
    <mergeCell ref="H27:H29"/>
    <mergeCell ref="H30:H32"/>
    <mergeCell ref="H33:H35"/>
    <mergeCell ref="H36:H37"/>
    <mergeCell ref="H38:H43"/>
    <mergeCell ref="H44:H46"/>
    <mergeCell ref="H47:H49"/>
    <mergeCell ref="H50:H52"/>
    <mergeCell ref="H53:H55"/>
    <mergeCell ref="H56:H58"/>
    <mergeCell ref="H59:H64"/>
    <mergeCell ref="H65:H71"/>
    <mergeCell ref="H72:H74"/>
    <mergeCell ref="H76:H78"/>
    <mergeCell ref="H79:H81"/>
    <mergeCell ref="H82:H84"/>
    <mergeCell ref="H85:H87"/>
    <mergeCell ref="H88:H90"/>
    <mergeCell ref="H91:H93"/>
    <mergeCell ref="H94:H96"/>
    <mergeCell ref="H97:H99"/>
    <mergeCell ref="H100:H102"/>
    <mergeCell ref="H103:H105"/>
    <mergeCell ref="H106:H111"/>
    <mergeCell ref="H112:H114"/>
    <mergeCell ref="H115:H117"/>
    <mergeCell ref="H118:H120"/>
    <mergeCell ref="H121:H123"/>
    <mergeCell ref="H124:H126"/>
    <mergeCell ref="H127:H128"/>
    <mergeCell ref="H129:H131"/>
    <mergeCell ref="H132:H134"/>
    <mergeCell ref="H135:H137"/>
    <mergeCell ref="H138:H140"/>
  </mergeCells>
  <pageMargins left="0.751388888888889" right="0.751388888888889" top="1" bottom="1" header="0.5" footer="0.5"/>
  <pageSetup paperSize="8" scale="7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韩康</cp:lastModifiedBy>
  <dcterms:created xsi:type="dcterms:W3CDTF">2026-04-08T18:04:00Z</dcterms:created>
  <dcterms:modified xsi:type="dcterms:W3CDTF">2026-04-14T01:36:07Z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3B1E8765C15145FAA0BE13473F0B1289_11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1</vt:i4>
  </property>
</Properties>
</file>