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<sst xmlns="http://schemas.openxmlformats.org/spreadsheetml/2006/main" count="447" uniqueCount="107">
  <si>
    <t>2025年衢州市市级机关事业单位第三期公开招聘编外工作人员总成绩</t>
  </si>
  <si>
    <t>岗位代码</t>
  </si>
  <si>
    <t>单位名称</t>
  </si>
  <si>
    <t>岗位名称</t>
  </si>
  <si>
    <t>招录人数</t>
  </si>
  <si>
    <t>考试形式</t>
  </si>
  <si>
    <t>准考证号</t>
  </si>
  <si>
    <t>姓名</t>
  </si>
  <si>
    <t>笔试成绩</t>
  </si>
  <si>
    <t>面试成绩</t>
  </si>
  <si>
    <t>驾驶员场考分</t>
  </si>
  <si>
    <t>驾驶员路考分</t>
  </si>
  <si>
    <t>驾驶员技能测试成绩</t>
  </si>
  <si>
    <t>总成绩</t>
  </si>
  <si>
    <t>备注</t>
  </si>
  <si>
    <t>衢州市中级人民法院审判保障服务中心</t>
  </si>
  <si>
    <t>文印员</t>
  </si>
  <si>
    <t>1</t>
  </si>
  <si>
    <t>笔试+面试</t>
  </si>
  <si>
    <t>张梦群</t>
  </si>
  <si>
    <t>入围体检环节</t>
  </si>
  <si>
    <t>-</t>
  </si>
  <si>
    <t>缺考</t>
  </si>
  <si>
    <t>常山县人民法院</t>
  </si>
  <si>
    <t>司法雇员</t>
  </si>
  <si>
    <t>笔试+技能测试+面试</t>
  </si>
  <si>
    <t>徐彬洋</t>
  </si>
  <si>
    <t>衢州智造新城人民法院</t>
  </si>
  <si>
    <t>3</t>
  </si>
  <si>
    <t>孙丹</t>
  </si>
  <si>
    <t>蔡心禺</t>
  </si>
  <si>
    <t>黄屹洲</t>
  </si>
  <si>
    <t>衢州市委老干部局</t>
  </si>
  <si>
    <t>教务管理辅助</t>
  </si>
  <si>
    <t>叶加蔚</t>
  </si>
  <si>
    <t>衢州市中小企业发展促进中心（衢州市数字经济发展促进中心）</t>
  </si>
  <si>
    <t>财务综合岗</t>
  </si>
  <si>
    <t>杜锦瑜</t>
  </si>
  <si>
    <t>衢州市司法局</t>
  </si>
  <si>
    <t>驾驶员</t>
  </si>
  <si>
    <t>笔试+面试+技能测试</t>
  </si>
  <si>
    <t>郑阳来</t>
  </si>
  <si>
    <t>浙江省衢州第一中学</t>
  </si>
  <si>
    <t>办公室后勤辅助</t>
  </si>
  <si>
    <t>柴林峰</t>
  </si>
  <si>
    <t>衢州市国土空间规划设计研究院</t>
  </si>
  <si>
    <t>城乡规划2</t>
  </si>
  <si>
    <t>面试</t>
  </si>
  <si>
    <t>道路交通规划</t>
  </si>
  <si>
    <t>应允羿</t>
  </si>
  <si>
    <t>衢州市测绘院</t>
  </si>
  <si>
    <t>财务</t>
  </si>
  <si>
    <t>周晨</t>
  </si>
  <si>
    <t>衢州市自然资源和规划局智造新城分局</t>
  </si>
  <si>
    <t>办公室后勤</t>
  </si>
  <si>
    <t>徐海平</t>
  </si>
  <si>
    <t>衢州市自然资源和规划局柯城分局</t>
  </si>
  <si>
    <t>办公室后勤保障</t>
  </si>
  <si>
    <t>张樟怡</t>
  </si>
  <si>
    <t>杨洋</t>
  </si>
  <si>
    <t>蒋王雅</t>
  </si>
  <si>
    <t>衢州市柯城自然资源所</t>
  </si>
  <si>
    <t>2</t>
  </si>
  <si>
    <t>徐雯洁</t>
  </si>
  <si>
    <t>郑建雄</t>
  </si>
  <si>
    <t>衢州市住建局</t>
  </si>
  <si>
    <t>招投标辅助管理</t>
  </si>
  <si>
    <t>郑怿</t>
  </si>
  <si>
    <t>财务管理</t>
  </si>
  <si>
    <t>陈翔</t>
  </si>
  <si>
    <t>衢州市市政公用管理服务中心</t>
  </si>
  <si>
    <t>市政管理1</t>
  </si>
  <si>
    <t>陈慧翔</t>
  </si>
  <si>
    <t>市政管理2</t>
  </si>
  <si>
    <t>方雨</t>
  </si>
  <si>
    <t>衢州市交通运输行政执法队</t>
  </si>
  <si>
    <t>执法辅助</t>
  </si>
  <si>
    <t>徐临安</t>
  </si>
  <si>
    <t>衢州市商务局散装水泥发展中心</t>
  </si>
  <si>
    <t>数据分析</t>
  </si>
  <si>
    <t>徐瑶</t>
  </si>
  <si>
    <t>衢州南孔文化发展中心</t>
  </si>
  <si>
    <t>祝方奇</t>
  </si>
  <si>
    <t>衢州市应急管理保障中心</t>
  </si>
  <si>
    <t>综合管理</t>
  </si>
  <si>
    <t>5</t>
  </si>
  <si>
    <t>李安琪</t>
  </si>
  <si>
    <t>郑继泉</t>
  </si>
  <si>
    <t>陈景明</t>
  </si>
  <si>
    <t>黄少楠</t>
  </si>
  <si>
    <t>胡彬</t>
  </si>
  <si>
    <t>监测预警</t>
  </si>
  <si>
    <t>周栋梁</t>
  </si>
  <si>
    <t>指挥保障</t>
  </si>
  <si>
    <t>项圆月</t>
  </si>
  <si>
    <t>衢州市应急管理局</t>
  </si>
  <si>
    <t>公务用车驾驶</t>
  </si>
  <si>
    <t>陈夏鑫</t>
  </si>
  <si>
    <t>衢州市公共资源交易中心</t>
  </si>
  <si>
    <t>开评标管理辅助</t>
  </si>
  <si>
    <t>李远哲</t>
  </si>
  <si>
    <t>衢州职业技术学院</t>
  </si>
  <si>
    <t>后勤管理处综合管理辅助岗</t>
  </si>
  <si>
    <t>姜霖航</t>
  </si>
  <si>
    <t>衢州市体育总会</t>
  </si>
  <si>
    <t>秘书处专职工作人员（综合文字岗）</t>
  </si>
  <si>
    <t>杨嘉明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</si>
</sst>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workbookViewId="0">
      <selection activeCell="S18" sqref="S18"/>
    </sheetView>
  </sheetViews>
  <sheetFormatPr defaultColWidth="9" defaultRowHeight="20.1" customHeight="1"/>
  <cols>
    <col min="1" max="1" width="10" style="1" customWidth="1"/>
    <col min="2" max="2" width="18.6333333333333" style="2" customWidth="1"/>
    <col min="3" max="3" width="12.8166666666667" style="2" customWidth="1"/>
    <col min="4" max="4" width="9.75833333333333" style="1"/>
    <col min="5" max="5" width="11.8166666666667" style="2" customWidth="1"/>
    <col min="6" max="6" width="12.8166666666667" style="1"/>
    <col min="7" max="7" width="9" style="1"/>
    <col min="8" max="9" width="11.5" style="1" customWidth="1"/>
    <col min="10" max="10" width="8.075" style="1" customWidth="1"/>
    <col min="11" max="11" width="8.58333333333333" style="1" customWidth="1"/>
    <col min="12" max="13" width="11.5166666666667" style="1" customWidth="1"/>
    <col min="14" max="14" width="12.5" style="1" customWidth="1"/>
    <col min="15" max="16379" width="9" style="1"/>
    <col min="16380" max="16384" width="9" style="3"/>
  </cols>
  <sheetData>
    <row r="1" s="1" customFormat="1" ht="39.95" customHeight="1" spans="1:14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s="1" customFormat="1" ht="3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customHeight="1" spans="1:14">
      <c r="A3" s="9">
        <v>251101</v>
      </c>
      <c r="B3" s="9" t="s">
        <v>15</v>
      </c>
      <c r="C3" s="9" t="s">
        <v>16</v>
      </c>
      <c r="D3" s="9" t="s">
        <v>17</v>
      </c>
      <c r="E3" s="9" t="s">
        <v>18</v>
      </c>
      <c r="F3" s="9">
        <v>20251290410</v>
      </c>
      <c r="G3" s="9" t="s">
        <v>19</v>
      </c>
      <c r="H3" s="10">
        <v>72.89</v>
      </c>
      <c r="I3" s="10">
        <v>86</v>
      </c>
      <c r="J3" s="10"/>
      <c r="K3" s="10"/>
      <c r="L3" s="10"/>
      <c r="M3" s="10">
        <f>(H3+I3)*50%</f>
        <v>79.445</v>
      </c>
      <c r="N3" s="14" t="s">
        <v>20</v>
      </c>
    </row>
    <row r="4" s="1" customFormat="1" customHeight="1" spans="1:14">
      <c r="A4" s="9"/>
      <c r="B4" s="9"/>
      <c r="C4" s="9" t="s">
        <v>16</v>
      </c>
      <c r="D4" s="9" t="s">
        <v>17</v>
      </c>
      <c r="E4" s="9" t="s">
        <v>18</v>
      </c>
      <c r="F4" s="9">
        <v>20251290305</v>
      </c>
      <c r="G4" s="9"/>
      <c r="H4" s="10">
        <v>71.43</v>
      </c>
      <c r="I4" s="10">
        <v>85.62</v>
      </c>
      <c r="J4" s="10"/>
      <c r="K4" s="10"/>
      <c r="L4" s="10"/>
      <c r="M4" s="10">
        <f>(H4+I4)*50%</f>
        <v>78.525</v>
      </c>
      <c r="N4" s="14"/>
    </row>
    <row r="5" s="1" customFormat="1" customHeight="1" spans="1:14">
      <c r="A5" s="9"/>
      <c r="B5" s="9"/>
      <c r="C5" s="9" t="s">
        <v>16</v>
      </c>
      <c r="D5" s="9" t="s">
        <v>17</v>
      </c>
      <c r="E5" s="9" t="s">
        <v>18</v>
      </c>
      <c r="F5" s="9">
        <v>20251290223</v>
      </c>
      <c r="G5" s="9"/>
      <c r="H5" s="10">
        <v>82.56</v>
      </c>
      <c r="I5" s="10"/>
      <c r="J5" s="10"/>
      <c r="K5" s="10"/>
      <c r="L5" s="10"/>
      <c r="M5" s="10" t="s">
        <v>21</v>
      </c>
      <c r="N5" s="14" t="s">
        <v>22</v>
      </c>
    </row>
    <row r="6" s="1" customFormat="1" customHeight="1" spans="1:14">
      <c r="A6" s="11">
        <v>251102</v>
      </c>
      <c r="B6" s="11" t="s">
        <v>23</v>
      </c>
      <c r="C6" s="11" t="s">
        <v>24</v>
      </c>
      <c r="D6" s="11" t="s">
        <v>17</v>
      </c>
      <c r="E6" s="11" t="s">
        <v>25</v>
      </c>
      <c r="F6" s="9">
        <v>20251291804</v>
      </c>
      <c r="G6" s="9" t="s">
        <v>26</v>
      </c>
      <c r="H6" s="10">
        <v>68.21</v>
      </c>
      <c r="I6" s="10">
        <v>81.44</v>
      </c>
      <c r="J6" s="10"/>
      <c r="K6" s="10"/>
      <c r="L6" s="10"/>
      <c r="M6" s="10">
        <f t="shared" ref="M6:M17" si="0">H6*40%+I6*60%</f>
        <v>76.148</v>
      </c>
      <c r="N6" s="14" t="s">
        <v>20</v>
      </c>
    </row>
    <row r="7" s="1" customFormat="1" customHeight="1" spans="1:14">
      <c r="A7" s="12"/>
      <c r="B7" s="12"/>
      <c r="C7" s="12" t="s">
        <v>24</v>
      </c>
      <c r="D7" s="12" t="s">
        <v>17</v>
      </c>
      <c r="E7" s="12" t="s">
        <v>25</v>
      </c>
      <c r="F7" s="9">
        <v>20251291809</v>
      </c>
      <c r="G7" s="9"/>
      <c r="H7" s="10">
        <v>67.14</v>
      </c>
      <c r="I7" s="10">
        <v>80.1</v>
      </c>
      <c r="J7" s="10"/>
      <c r="K7" s="10"/>
      <c r="L7" s="10"/>
      <c r="M7" s="10">
        <f t="shared" si="0"/>
        <v>74.916</v>
      </c>
      <c r="N7" s="14"/>
    </row>
    <row r="8" s="1" customFormat="1" customHeight="1" spans="1:14">
      <c r="A8" s="12"/>
      <c r="B8" s="12"/>
      <c r="C8" s="12" t="s">
        <v>24</v>
      </c>
      <c r="D8" s="12" t="s">
        <v>17</v>
      </c>
      <c r="E8" s="12" t="s">
        <v>25</v>
      </c>
      <c r="F8" s="9">
        <v>20251291802</v>
      </c>
      <c r="G8" s="9"/>
      <c r="H8" s="10">
        <v>64.92</v>
      </c>
      <c r="I8" s="10">
        <v>81.06</v>
      </c>
      <c r="J8" s="10"/>
      <c r="K8" s="10"/>
      <c r="L8" s="10"/>
      <c r="M8" s="10">
        <f t="shared" si="0"/>
        <v>74.604</v>
      </c>
      <c r="N8" s="14"/>
    </row>
    <row r="9" s="1" customFormat="1" customHeight="1" spans="1:14">
      <c r="A9" s="11">
        <v>251103</v>
      </c>
      <c r="B9" s="11" t="s">
        <v>27</v>
      </c>
      <c r="C9" s="11" t="s">
        <v>24</v>
      </c>
      <c r="D9" s="11" t="s">
        <v>28</v>
      </c>
      <c r="E9" s="11" t="s">
        <v>25</v>
      </c>
      <c r="F9" s="9">
        <v>20251291919</v>
      </c>
      <c r="G9" s="9" t="s">
        <v>29</v>
      </c>
      <c r="H9" s="10">
        <v>71.23</v>
      </c>
      <c r="I9" s="10">
        <v>82.3</v>
      </c>
      <c r="J9" s="10"/>
      <c r="K9" s="10"/>
      <c r="L9" s="10"/>
      <c r="M9" s="10">
        <f t="shared" si="0"/>
        <v>77.872</v>
      </c>
      <c r="N9" s="14" t="s">
        <v>20</v>
      </c>
    </row>
    <row r="10" s="1" customFormat="1" customHeight="1" spans="1:14">
      <c r="A10" s="12"/>
      <c r="B10" s="12"/>
      <c r="C10" s="12" t="s">
        <v>24</v>
      </c>
      <c r="D10" s="12" t="s">
        <v>28</v>
      </c>
      <c r="E10" s="12" t="s">
        <v>25</v>
      </c>
      <c r="F10" s="9">
        <v>20251292012</v>
      </c>
      <c r="G10" s="9" t="s">
        <v>30</v>
      </c>
      <c r="H10" s="10">
        <v>68.36</v>
      </c>
      <c r="I10" s="10">
        <v>80.7</v>
      </c>
      <c r="J10" s="10"/>
      <c r="K10" s="10"/>
      <c r="L10" s="10"/>
      <c r="M10" s="10">
        <f t="shared" si="0"/>
        <v>75.764</v>
      </c>
      <c r="N10" s="14" t="s">
        <v>20</v>
      </c>
    </row>
    <row r="11" s="1" customFormat="1" customHeight="1" spans="1:14">
      <c r="A11" s="12"/>
      <c r="B11" s="12"/>
      <c r="C11" s="12" t="s">
        <v>24</v>
      </c>
      <c r="D11" s="12" t="s">
        <v>28</v>
      </c>
      <c r="E11" s="12" t="s">
        <v>25</v>
      </c>
      <c r="F11" s="9">
        <v>20251291927</v>
      </c>
      <c r="G11" s="9" t="s">
        <v>31</v>
      </c>
      <c r="H11" s="10">
        <v>74.27</v>
      </c>
      <c r="I11" s="10">
        <v>76.56</v>
      </c>
      <c r="J11" s="10"/>
      <c r="K11" s="10"/>
      <c r="L11" s="10"/>
      <c r="M11" s="10">
        <f t="shared" si="0"/>
        <v>75.644</v>
      </c>
      <c r="N11" s="14" t="s">
        <v>20</v>
      </c>
    </row>
    <row r="12" s="1" customFormat="1" customHeight="1" spans="1:14">
      <c r="A12" s="12"/>
      <c r="B12" s="12"/>
      <c r="C12" s="12" t="s">
        <v>24</v>
      </c>
      <c r="D12" s="12" t="s">
        <v>28</v>
      </c>
      <c r="E12" s="12" t="s">
        <v>25</v>
      </c>
      <c r="F12" s="9">
        <v>20251291904</v>
      </c>
      <c r="G12" s="9"/>
      <c r="H12" s="10">
        <v>69.5</v>
      </c>
      <c r="I12" s="10">
        <v>79.56</v>
      </c>
      <c r="J12" s="10"/>
      <c r="K12" s="10"/>
      <c r="L12" s="10"/>
      <c r="M12" s="10">
        <f t="shared" si="0"/>
        <v>75.536</v>
      </c>
      <c r="N12" s="14"/>
    </row>
    <row r="13" s="1" customFormat="1" customHeight="1" spans="1:14">
      <c r="A13" s="12"/>
      <c r="B13" s="12"/>
      <c r="C13" s="12" t="s">
        <v>24</v>
      </c>
      <c r="D13" s="12" t="s">
        <v>28</v>
      </c>
      <c r="E13" s="12" t="s">
        <v>25</v>
      </c>
      <c r="F13" s="9">
        <v>20251292016</v>
      </c>
      <c r="G13" s="9"/>
      <c r="H13" s="10">
        <v>68.7</v>
      </c>
      <c r="I13" s="10">
        <v>78.48</v>
      </c>
      <c r="J13" s="10"/>
      <c r="K13" s="10"/>
      <c r="L13" s="10"/>
      <c r="M13" s="10">
        <f t="shared" si="0"/>
        <v>74.568</v>
      </c>
      <c r="N13" s="14"/>
    </row>
    <row r="14" s="1" customFormat="1" customHeight="1" spans="1:14">
      <c r="A14" s="12"/>
      <c r="B14" s="12"/>
      <c r="C14" s="12" t="s">
        <v>24</v>
      </c>
      <c r="D14" s="12" t="s">
        <v>28</v>
      </c>
      <c r="E14" s="12" t="s">
        <v>25</v>
      </c>
      <c r="F14" s="9">
        <v>20251292010</v>
      </c>
      <c r="G14" s="9"/>
      <c r="H14" s="10">
        <v>66.78</v>
      </c>
      <c r="I14" s="10">
        <v>78.32</v>
      </c>
      <c r="J14" s="10"/>
      <c r="K14" s="10"/>
      <c r="L14" s="10"/>
      <c r="M14" s="10">
        <f t="shared" si="0"/>
        <v>73.704</v>
      </c>
      <c r="N14" s="14"/>
    </row>
    <row r="15" s="1" customFormat="1" customHeight="1" spans="1:14">
      <c r="A15" s="12"/>
      <c r="B15" s="12"/>
      <c r="C15" s="12" t="s">
        <v>24</v>
      </c>
      <c r="D15" s="12" t="s">
        <v>28</v>
      </c>
      <c r="E15" s="12" t="s">
        <v>25</v>
      </c>
      <c r="F15" s="9">
        <v>20251291915</v>
      </c>
      <c r="G15" s="9"/>
      <c r="H15" s="10">
        <v>66.31</v>
      </c>
      <c r="I15" s="10">
        <v>78.58</v>
      </c>
      <c r="J15" s="10"/>
      <c r="K15" s="10"/>
      <c r="L15" s="10"/>
      <c r="M15" s="10">
        <f t="shared" si="0"/>
        <v>73.672</v>
      </c>
      <c r="N15" s="14"/>
    </row>
    <row r="16" s="1" customFormat="1" customHeight="1" spans="1:14">
      <c r="A16" s="12"/>
      <c r="B16" s="12"/>
      <c r="C16" s="12" t="s">
        <v>24</v>
      </c>
      <c r="D16" s="12" t="s">
        <v>28</v>
      </c>
      <c r="E16" s="12" t="s">
        <v>25</v>
      </c>
      <c r="F16" s="9">
        <v>20251292009</v>
      </c>
      <c r="G16" s="9"/>
      <c r="H16" s="10">
        <v>66.6</v>
      </c>
      <c r="I16" s="10">
        <v>78.34</v>
      </c>
      <c r="J16" s="10"/>
      <c r="K16" s="10"/>
      <c r="L16" s="10"/>
      <c r="M16" s="10">
        <f t="shared" si="0"/>
        <v>73.644</v>
      </c>
      <c r="N16" s="14"/>
    </row>
    <row r="17" s="1" customFormat="1" customHeight="1" spans="1:14">
      <c r="A17" s="12"/>
      <c r="B17" s="12"/>
      <c r="C17" s="12" t="s">
        <v>24</v>
      </c>
      <c r="D17" s="12" t="s">
        <v>28</v>
      </c>
      <c r="E17" s="12" t="s">
        <v>25</v>
      </c>
      <c r="F17" s="9">
        <v>20251291908</v>
      </c>
      <c r="G17" s="9"/>
      <c r="H17" s="10">
        <v>69.2</v>
      </c>
      <c r="I17" s="10">
        <v>72.02</v>
      </c>
      <c r="J17" s="10"/>
      <c r="K17" s="10"/>
      <c r="L17" s="10"/>
      <c r="M17" s="10">
        <f t="shared" si="0"/>
        <v>70.892</v>
      </c>
      <c r="N17" s="14"/>
    </row>
    <row r="18" s="1" customFormat="1" customHeight="1" spans="1:14">
      <c r="A18" s="11">
        <v>251104</v>
      </c>
      <c r="B18" s="11" t="s">
        <v>32</v>
      </c>
      <c r="C18" s="11" t="s">
        <v>33</v>
      </c>
      <c r="D18" s="11" t="s">
        <v>17</v>
      </c>
      <c r="E18" s="11" t="s">
        <v>18</v>
      </c>
      <c r="F18" s="9">
        <v>20251290529</v>
      </c>
      <c r="G18" s="9" t="s">
        <v>34</v>
      </c>
      <c r="H18" s="10">
        <v>80.24</v>
      </c>
      <c r="I18" s="10">
        <v>78.8</v>
      </c>
      <c r="J18" s="10"/>
      <c r="K18" s="10"/>
      <c r="L18" s="10"/>
      <c r="M18" s="10">
        <f t="shared" ref="M18:M23" si="1">(H18+I18)*50%</f>
        <v>79.52</v>
      </c>
      <c r="N18" s="14" t="s">
        <v>20</v>
      </c>
    </row>
    <row r="19" s="1" customFormat="1" customHeight="1" spans="1:14">
      <c r="A19" s="12"/>
      <c r="B19" s="12"/>
      <c r="C19" s="12" t="s">
        <v>33</v>
      </c>
      <c r="D19" s="12" t="s">
        <v>17</v>
      </c>
      <c r="E19" s="12" t="s">
        <v>18</v>
      </c>
      <c r="F19" s="9">
        <v>20251290923</v>
      </c>
      <c r="G19" s="9"/>
      <c r="H19" s="10">
        <v>77.74</v>
      </c>
      <c r="I19" s="10">
        <v>80.6</v>
      </c>
      <c r="J19" s="10"/>
      <c r="K19" s="10"/>
      <c r="L19" s="10"/>
      <c r="M19" s="10">
        <f t="shared" si="1"/>
        <v>79.17</v>
      </c>
      <c r="N19" s="14"/>
    </row>
    <row r="20" s="1" customFormat="1" customHeight="1" spans="1:14">
      <c r="A20" s="12"/>
      <c r="B20" s="12"/>
      <c r="C20" s="12" t="s">
        <v>33</v>
      </c>
      <c r="D20" s="12" t="s">
        <v>17</v>
      </c>
      <c r="E20" s="12" t="s">
        <v>18</v>
      </c>
      <c r="F20" s="9">
        <v>20251290613</v>
      </c>
      <c r="G20" s="9"/>
      <c r="H20" s="10">
        <v>76.08</v>
      </c>
      <c r="I20" s="10">
        <v>81.6</v>
      </c>
      <c r="J20" s="10"/>
      <c r="K20" s="10"/>
      <c r="L20" s="10"/>
      <c r="M20" s="10">
        <f t="shared" si="1"/>
        <v>78.84</v>
      </c>
      <c r="N20" s="14"/>
    </row>
    <row r="21" s="1" customFormat="1" customHeight="1" spans="1:14">
      <c r="A21" s="11">
        <v>251105</v>
      </c>
      <c r="B21" s="11" t="s">
        <v>35</v>
      </c>
      <c r="C21" s="11" t="s">
        <v>36</v>
      </c>
      <c r="D21" s="11" t="s">
        <v>17</v>
      </c>
      <c r="E21" s="11" t="s">
        <v>18</v>
      </c>
      <c r="F21" s="9">
        <v>20251291101</v>
      </c>
      <c r="G21" s="9" t="s">
        <v>37</v>
      </c>
      <c r="H21" s="10">
        <v>63.95</v>
      </c>
      <c r="I21" s="10">
        <v>81.12</v>
      </c>
      <c r="J21" s="10"/>
      <c r="K21" s="10"/>
      <c r="L21" s="10"/>
      <c r="M21" s="10">
        <f t="shared" si="1"/>
        <v>72.535</v>
      </c>
      <c r="N21" s="14" t="s">
        <v>20</v>
      </c>
    </row>
    <row r="22" s="1" customFormat="1" customHeight="1" spans="1:14">
      <c r="A22" s="12"/>
      <c r="B22" s="12"/>
      <c r="C22" s="12" t="s">
        <v>36</v>
      </c>
      <c r="D22" s="12" t="s">
        <v>17</v>
      </c>
      <c r="E22" s="12" t="s">
        <v>18</v>
      </c>
      <c r="F22" s="9">
        <v>20251291021</v>
      </c>
      <c r="G22" s="9"/>
      <c r="H22" s="10">
        <v>59.74</v>
      </c>
      <c r="I22" s="10">
        <v>79.3</v>
      </c>
      <c r="J22" s="10"/>
      <c r="K22" s="10"/>
      <c r="L22" s="10"/>
      <c r="M22" s="10">
        <f t="shared" si="1"/>
        <v>69.52</v>
      </c>
      <c r="N22" s="14"/>
    </row>
    <row r="23" s="1" customFormat="1" customHeight="1" spans="1:14">
      <c r="A23" s="12"/>
      <c r="B23" s="12"/>
      <c r="C23" s="12" t="s">
        <v>36</v>
      </c>
      <c r="D23" s="12" t="s">
        <v>17</v>
      </c>
      <c r="E23" s="12" t="s">
        <v>18</v>
      </c>
      <c r="F23" s="9">
        <v>20251291030</v>
      </c>
      <c r="G23" s="9"/>
      <c r="H23" s="10">
        <v>59.39</v>
      </c>
      <c r="I23" s="10">
        <v>79.64</v>
      </c>
      <c r="J23" s="10"/>
      <c r="K23" s="10"/>
      <c r="L23" s="10"/>
      <c r="M23" s="10">
        <f t="shared" si="1"/>
        <v>69.515</v>
      </c>
      <c r="N23" s="14"/>
    </row>
    <row r="24" s="1" customFormat="1" customHeight="1" spans="1:14">
      <c r="A24" s="11">
        <v>251106</v>
      </c>
      <c r="B24" s="11" t="s">
        <v>38</v>
      </c>
      <c r="C24" s="11" t="s">
        <v>39</v>
      </c>
      <c r="D24" s="11" t="s">
        <v>17</v>
      </c>
      <c r="E24" s="11" t="s">
        <v>40</v>
      </c>
      <c r="F24" s="9">
        <v>20251291108</v>
      </c>
      <c r="G24" s="9" t="s">
        <v>41</v>
      </c>
      <c r="H24" s="10">
        <v>58.11</v>
      </c>
      <c r="I24" s="10">
        <v>78.58</v>
      </c>
      <c r="J24" s="10">
        <v>34</v>
      </c>
      <c r="K24" s="10">
        <v>48</v>
      </c>
      <c r="L24" s="10">
        <f>J24+K24</f>
        <v>82</v>
      </c>
      <c r="M24" s="10">
        <f>H24*30%+I24*40%+L24*30%</f>
        <v>73.465</v>
      </c>
      <c r="N24" s="14" t="s">
        <v>20</v>
      </c>
    </row>
    <row r="25" s="1" customFormat="1" customHeight="1" spans="1:14">
      <c r="A25" s="12"/>
      <c r="B25" s="12"/>
      <c r="C25" s="12" t="s">
        <v>39</v>
      </c>
      <c r="D25" s="12" t="s">
        <v>17</v>
      </c>
      <c r="E25" s="12" t="s">
        <v>40</v>
      </c>
      <c r="F25" s="9">
        <v>20251291109</v>
      </c>
      <c r="G25" s="9"/>
      <c r="H25" s="10">
        <v>54.72</v>
      </c>
      <c r="I25" s="10">
        <v>75.4</v>
      </c>
      <c r="J25" s="10">
        <v>37</v>
      </c>
      <c r="K25" s="10">
        <v>44.5</v>
      </c>
      <c r="L25" s="10">
        <f>J25+K25</f>
        <v>81.5</v>
      </c>
      <c r="M25" s="10">
        <f>H25*30%+I25*40%+L25*30%</f>
        <v>71.026</v>
      </c>
      <c r="N25" s="14"/>
    </row>
    <row r="26" s="1" customFormat="1" customHeight="1" spans="1:14">
      <c r="A26" s="12"/>
      <c r="B26" s="12"/>
      <c r="C26" s="12" t="s">
        <v>39</v>
      </c>
      <c r="D26" s="12" t="s">
        <v>17</v>
      </c>
      <c r="E26" s="12" t="s">
        <v>40</v>
      </c>
      <c r="F26" s="9">
        <v>20251291112</v>
      </c>
      <c r="G26" s="9"/>
      <c r="H26" s="10">
        <v>59.56</v>
      </c>
      <c r="I26" s="10">
        <v>77.14</v>
      </c>
      <c r="J26" s="10">
        <v>34</v>
      </c>
      <c r="K26" s="10">
        <v>34</v>
      </c>
      <c r="L26" s="10">
        <f>J26+K26</f>
        <v>68</v>
      </c>
      <c r="M26" s="10">
        <f>H26*30%+I26*40%+L26*30%</f>
        <v>69.124</v>
      </c>
      <c r="N26" s="14"/>
    </row>
    <row r="27" s="1" customFormat="1" customHeight="1" spans="1:14">
      <c r="A27" s="11">
        <v>251107</v>
      </c>
      <c r="B27" s="11" t="s">
        <v>42</v>
      </c>
      <c r="C27" s="11" t="s">
        <v>43</v>
      </c>
      <c r="D27" s="11" t="s">
        <v>17</v>
      </c>
      <c r="E27" s="11" t="s">
        <v>18</v>
      </c>
      <c r="F27" s="9">
        <v>20251291205</v>
      </c>
      <c r="G27" s="9" t="s">
        <v>44</v>
      </c>
      <c r="H27" s="10">
        <v>81.52</v>
      </c>
      <c r="I27" s="10">
        <v>81.98</v>
      </c>
      <c r="J27" s="10"/>
      <c r="K27" s="10"/>
      <c r="L27" s="10"/>
      <c r="M27" s="10">
        <f>(H27+I27)*50%</f>
        <v>81.75</v>
      </c>
      <c r="N27" s="14" t="s">
        <v>20</v>
      </c>
    </row>
    <row r="28" s="1" customFormat="1" customHeight="1" spans="1:14">
      <c r="A28" s="12"/>
      <c r="B28" s="12"/>
      <c r="C28" s="12" t="s">
        <v>43</v>
      </c>
      <c r="D28" s="12" t="s">
        <v>17</v>
      </c>
      <c r="E28" s="12" t="s">
        <v>18</v>
      </c>
      <c r="F28" s="9">
        <v>20251291309</v>
      </c>
      <c r="G28" s="9"/>
      <c r="H28" s="10">
        <v>75.25</v>
      </c>
      <c r="I28" s="10">
        <v>73.14</v>
      </c>
      <c r="J28" s="10"/>
      <c r="K28" s="10"/>
      <c r="L28" s="10"/>
      <c r="M28" s="10">
        <f>(H28+I28)*50%</f>
        <v>74.195</v>
      </c>
      <c r="N28" s="14"/>
    </row>
    <row r="29" s="1" customFormat="1" customHeight="1" spans="1:14">
      <c r="A29" s="13"/>
      <c r="B29" s="13"/>
      <c r="C29" s="13" t="s">
        <v>43</v>
      </c>
      <c r="D29" s="13" t="s">
        <v>17</v>
      </c>
      <c r="E29" s="13" t="s">
        <v>18</v>
      </c>
      <c r="F29" s="9">
        <v>20251291303</v>
      </c>
      <c r="G29" s="9"/>
      <c r="H29" s="10">
        <v>74.26</v>
      </c>
      <c r="I29" s="10"/>
      <c r="J29" s="10"/>
      <c r="K29" s="10"/>
      <c r="L29" s="10"/>
      <c r="M29" s="10" t="s">
        <v>21</v>
      </c>
      <c r="N29" s="14" t="s">
        <v>22</v>
      </c>
    </row>
    <row r="30" s="1" customFormat="1" customHeight="1" spans="1:14">
      <c r="A30" s="11">
        <v>251111</v>
      </c>
      <c r="B30" s="12" t="s">
        <v>45</v>
      </c>
      <c r="C30" s="11" t="s">
        <v>46</v>
      </c>
      <c r="D30" s="11">
        <v>1</v>
      </c>
      <c r="E30" s="11" t="s">
        <v>47</v>
      </c>
      <c r="F30" s="9">
        <v>20251300101</v>
      </c>
      <c r="G30" s="9"/>
      <c r="H30" s="10"/>
      <c r="I30" s="10"/>
      <c r="J30" s="10"/>
      <c r="K30" s="10"/>
      <c r="L30" s="10"/>
      <c r="M30" s="10" t="s">
        <v>21</v>
      </c>
      <c r="N30" s="14" t="s">
        <v>22</v>
      </c>
    </row>
    <row r="31" s="1" customFormat="1" customHeight="1" spans="1:14">
      <c r="A31" s="13"/>
      <c r="B31" s="12"/>
      <c r="C31" s="13" t="s">
        <v>46</v>
      </c>
      <c r="D31" s="13">
        <v>1</v>
      </c>
      <c r="E31" s="13" t="s">
        <v>47</v>
      </c>
      <c r="F31" s="9">
        <v>20251300102</v>
      </c>
      <c r="G31" s="9"/>
      <c r="H31" s="10"/>
      <c r="I31" s="10"/>
      <c r="J31" s="10"/>
      <c r="K31" s="10"/>
      <c r="L31" s="10"/>
      <c r="M31" s="10" t="s">
        <v>21</v>
      </c>
      <c r="N31" s="14" t="s">
        <v>22</v>
      </c>
    </row>
    <row r="32" s="1" customFormat="1" customHeight="1" spans="1:14">
      <c r="A32" s="12">
        <v>251112</v>
      </c>
      <c r="B32" s="12"/>
      <c r="C32" s="12" t="s">
        <v>48</v>
      </c>
      <c r="D32" s="12">
        <v>1</v>
      </c>
      <c r="E32" s="12" t="s">
        <v>47</v>
      </c>
      <c r="F32" s="9">
        <v>20251300103</v>
      </c>
      <c r="G32" s="9" t="s">
        <v>49</v>
      </c>
      <c r="H32" s="10"/>
      <c r="I32" s="10">
        <v>81</v>
      </c>
      <c r="J32" s="10"/>
      <c r="K32" s="10"/>
      <c r="L32" s="10"/>
      <c r="M32" s="10">
        <f>I32</f>
        <v>81</v>
      </c>
      <c r="N32" s="14" t="s">
        <v>20</v>
      </c>
    </row>
    <row r="33" s="1" customFormat="1" customHeight="1" spans="1:14">
      <c r="A33" s="11">
        <v>251113</v>
      </c>
      <c r="B33" s="11" t="s">
        <v>50</v>
      </c>
      <c r="C33" s="11" t="s">
        <v>51</v>
      </c>
      <c r="D33" s="11" t="s">
        <v>17</v>
      </c>
      <c r="E33" s="11" t="s">
        <v>18</v>
      </c>
      <c r="F33" s="9">
        <v>20251291407</v>
      </c>
      <c r="G33" s="9" t="s">
        <v>52</v>
      </c>
      <c r="H33" s="10">
        <v>69.27</v>
      </c>
      <c r="I33" s="10">
        <v>80.36</v>
      </c>
      <c r="J33" s="10"/>
      <c r="K33" s="10"/>
      <c r="L33" s="10"/>
      <c r="M33" s="10">
        <f t="shared" ref="M33:M38" si="2">(H33+I33)*50%</f>
        <v>74.815</v>
      </c>
      <c r="N33" s="14" t="s">
        <v>20</v>
      </c>
    </row>
    <row r="34" s="1" customFormat="1" customHeight="1" spans="1:14">
      <c r="A34" s="12"/>
      <c r="B34" s="12"/>
      <c r="C34" s="12" t="s">
        <v>51</v>
      </c>
      <c r="D34" s="12" t="s">
        <v>17</v>
      </c>
      <c r="E34" s="12" t="s">
        <v>18</v>
      </c>
      <c r="F34" s="9">
        <v>20251291330</v>
      </c>
      <c r="G34" s="9"/>
      <c r="H34" s="10">
        <v>65.05</v>
      </c>
      <c r="I34" s="10">
        <v>78.8</v>
      </c>
      <c r="J34" s="10"/>
      <c r="K34" s="10"/>
      <c r="L34" s="10"/>
      <c r="M34" s="10">
        <f t="shared" si="2"/>
        <v>71.925</v>
      </c>
      <c r="N34" s="14"/>
    </row>
    <row r="35" s="1" customFormat="1" customHeight="1" spans="1:14">
      <c r="A35" s="12"/>
      <c r="B35" s="12"/>
      <c r="C35" s="12" t="s">
        <v>51</v>
      </c>
      <c r="D35" s="12" t="s">
        <v>17</v>
      </c>
      <c r="E35" s="12" t="s">
        <v>18</v>
      </c>
      <c r="F35" s="9">
        <v>20251291327</v>
      </c>
      <c r="G35" s="9"/>
      <c r="H35" s="10">
        <v>62.07</v>
      </c>
      <c r="I35" s="10"/>
      <c r="J35" s="10"/>
      <c r="K35" s="10"/>
      <c r="L35" s="10"/>
      <c r="M35" s="10" t="s">
        <v>21</v>
      </c>
      <c r="N35" s="14" t="s">
        <v>22</v>
      </c>
    </row>
    <row r="36" s="1" customFormat="1" customHeight="1" spans="1:14">
      <c r="A36" s="11">
        <v>251114</v>
      </c>
      <c r="B36" s="11" t="s">
        <v>53</v>
      </c>
      <c r="C36" s="11" t="s">
        <v>54</v>
      </c>
      <c r="D36" s="11" t="s">
        <v>17</v>
      </c>
      <c r="E36" s="11" t="s">
        <v>18</v>
      </c>
      <c r="F36" s="9">
        <v>20251291412</v>
      </c>
      <c r="G36" s="9" t="s">
        <v>55</v>
      </c>
      <c r="H36" s="10">
        <v>80.17</v>
      </c>
      <c r="I36" s="10">
        <v>89.8</v>
      </c>
      <c r="J36" s="10"/>
      <c r="K36" s="10"/>
      <c r="L36" s="10"/>
      <c r="M36" s="10">
        <f t="shared" si="2"/>
        <v>84.985</v>
      </c>
      <c r="N36" s="14" t="s">
        <v>20</v>
      </c>
    </row>
    <row r="37" s="1" customFormat="1" customHeight="1" spans="1:14">
      <c r="A37" s="12"/>
      <c r="B37" s="12"/>
      <c r="C37" s="12" t="s">
        <v>54</v>
      </c>
      <c r="D37" s="12" t="s">
        <v>17</v>
      </c>
      <c r="E37" s="12" t="s">
        <v>18</v>
      </c>
      <c r="F37" s="9">
        <v>20251291417</v>
      </c>
      <c r="G37" s="9"/>
      <c r="H37" s="10">
        <v>66.54</v>
      </c>
      <c r="I37" s="10">
        <v>87</v>
      </c>
      <c r="J37" s="10"/>
      <c r="K37" s="10"/>
      <c r="L37" s="10"/>
      <c r="M37" s="10">
        <f t="shared" si="2"/>
        <v>76.77</v>
      </c>
      <c r="N37" s="14"/>
    </row>
    <row r="38" s="1" customFormat="1" customHeight="1" spans="1:14">
      <c r="A38" s="12"/>
      <c r="B38" s="12"/>
      <c r="C38" s="12" t="s">
        <v>54</v>
      </c>
      <c r="D38" s="12" t="s">
        <v>17</v>
      </c>
      <c r="E38" s="12" t="s">
        <v>18</v>
      </c>
      <c r="F38" s="9">
        <v>20251291411</v>
      </c>
      <c r="G38" s="9"/>
      <c r="H38" s="10">
        <v>70.27</v>
      </c>
      <c r="I38" s="10"/>
      <c r="J38" s="10"/>
      <c r="K38" s="10"/>
      <c r="L38" s="10"/>
      <c r="M38" s="10" t="s">
        <v>21</v>
      </c>
      <c r="N38" s="14" t="s">
        <v>22</v>
      </c>
    </row>
    <row r="39" s="1" customFormat="1" customHeight="1" spans="1:14">
      <c r="A39" s="11">
        <v>251115</v>
      </c>
      <c r="B39" s="11" t="s">
        <v>56</v>
      </c>
      <c r="C39" s="11" t="s">
        <v>57</v>
      </c>
      <c r="D39" s="11" t="s">
        <v>28</v>
      </c>
      <c r="E39" s="11" t="s">
        <v>18</v>
      </c>
      <c r="F39" s="9">
        <v>20251291513</v>
      </c>
      <c r="G39" s="9" t="s">
        <v>58</v>
      </c>
      <c r="H39" s="10">
        <v>82.72</v>
      </c>
      <c r="I39" s="10">
        <v>90.08</v>
      </c>
      <c r="J39" s="10"/>
      <c r="K39" s="10"/>
      <c r="L39" s="10"/>
      <c r="M39" s="10">
        <f t="shared" ref="M39:M45" si="3">(H39+I39)*50%</f>
        <v>86.4</v>
      </c>
      <c r="N39" s="14" t="s">
        <v>20</v>
      </c>
    </row>
    <row r="40" s="1" customFormat="1" customHeight="1" spans="1:14">
      <c r="A40" s="12"/>
      <c r="B40" s="12"/>
      <c r="C40" s="12" t="s">
        <v>57</v>
      </c>
      <c r="D40" s="12" t="s">
        <v>28</v>
      </c>
      <c r="E40" s="12" t="s">
        <v>18</v>
      </c>
      <c r="F40" s="9">
        <v>20251292315</v>
      </c>
      <c r="G40" s="9" t="s">
        <v>59</v>
      </c>
      <c r="H40" s="10">
        <v>78.18</v>
      </c>
      <c r="I40" s="10">
        <v>85.84</v>
      </c>
      <c r="J40" s="10"/>
      <c r="K40" s="10"/>
      <c r="L40" s="10"/>
      <c r="M40" s="10">
        <f t="shared" si="3"/>
        <v>82.01</v>
      </c>
      <c r="N40" s="14" t="s">
        <v>20</v>
      </c>
    </row>
    <row r="41" s="1" customFormat="1" customHeight="1" spans="1:14">
      <c r="A41" s="12"/>
      <c r="B41" s="12"/>
      <c r="C41" s="12" t="s">
        <v>57</v>
      </c>
      <c r="D41" s="12" t="s">
        <v>28</v>
      </c>
      <c r="E41" s="12" t="s">
        <v>18</v>
      </c>
      <c r="F41" s="9">
        <v>20251292022</v>
      </c>
      <c r="G41" s="9" t="s">
        <v>60</v>
      </c>
      <c r="H41" s="10">
        <v>82.39</v>
      </c>
      <c r="I41" s="10">
        <v>81.58</v>
      </c>
      <c r="J41" s="10"/>
      <c r="K41" s="10"/>
      <c r="L41" s="10"/>
      <c r="M41" s="10">
        <f t="shared" si="3"/>
        <v>81.985</v>
      </c>
      <c r="N41" s="14" t="s">
        <v>20</v>
      </c>
    </row>
    <row r="42" s="1" customFormat="1" customHeight="1" spans="1:14">
      <c r="A42" s="12"/>
      <c r="B42" s="12"/>
      <c r="C42" s="12" t="s">
        <v>57</v>
      </c>
      <c r="D42" s="12" t="s">
        <v>28</v>
      </c>
      <c r="E42" s="12" t="s">
        <v>18</v>
      </c>
      <c r="F42" s="9">
        <v>20251292521</v>
      </c>
      <c r="G42" s="9"/>
      <c r="H42" s="10">
        <v>75.71</v>
      </c>
      <c r="I42" s="10">
        <v>88.08</v>
      </c>
      <c r="J42" s="10"/>
      <c r="K42" s="10"/>
      <c r="L42" s="10"/>
      <c r="M42" s="10">
        <f t="shared" si="3"/>
        <v>81.895</v>
      </c>
      <c r="N42" s="14"/>
    </row>
    <row r="43" s="1" customFormat="1" customHeight="1" spans="1:14">
      <c r="A43" s="12"/>
      <c r="B43" s="12"/>
      <c r="C43" s="12" t="s">
        <v>57</v>
      </c>
      <c r="D43" s="12" t="s">
        <v>28</v>
      </c>
      <c r="E43" s="12" t="s">
        <v>18</v>
      </c>
      <c r="F43" s="9">
        <v>20251292104</v>
      </c>
      <c r="G43" s="9"/>
      <c r="H43" s="10">
        <v>75.05</v>
      </c>
      <c r="I43" s="10">
        <v>88.38</v>
      </c>
      <c r="J43" s="10"/>
      <c r="K43" s="10"/>
      <c r="L43" s="10"/>
      <c r="M43" s="10">
        <f t="shared" si="3"/>
        <v>81.715</v>
      </c>
      <c r="N43" s="14"/>
    </row>
    <row r="44" s="1" customFormat="1" customHeight="1" spans="1:14">
      <c r="A44" s="12"/>
      <c r="B44" s="12"/>
      <c r="C44" s="12" t="s">
        <v>57</v>
      </c>
      <c r="D44" s="12" t="s">
        <v>28</v>
      </c>
      <c r="E44" s="12" t="s">
        <v>18</v>
      </c>
      <c r="F44" s="9">
        <v>20251291706</v>
      </c>
      <c r="G44" s="9"/>
      <c r="H44" s="10">
        <v>79.37</v>
      </c>
      <c r="I44" s="10">
        <v>79.64</v>
      </c>
      <c r="J44" s="10"/>
      <c r="K44" s="10"/>
      <c r="L44" s="10"/>
      <c r="M44" s="10">
        <f t="shared" si="3"/>
        <v>79.505</v>
      </c>
      <c r="N44" s="14"/>
    </row>
    <row r="45" s="1" customFormat="1" customHeight="1" spans="1:14">
      <c r="A45" s="12"/>
      <c r="B45" s="12"/>
      <c r="C45" s="12" t="s">
        <v>57</v>
      </c>
      <c r="D45" s="12" t="s">
        <v>28</v>
      </c>
      <c r="E45" s="12" t="s">
        <v>18</v>
      </c>
      <c r="F45" s="9">
        <v>20251292413</v>
      </c>
      <c r="G45" s="9"/>
      <c r="H45" s="10">
        <v>79.83</v>
      </c>
      <c r="I45" s="10">
        <v>70.54</v>
      </c>
      <c r="J45" s="10"/>
      <c r="K45" s="10"/>
      <c r="L45" s="10"/>
      <c r="M45" s="10">
        <f t="shared" si="3"/>
        <v>75.185</v>
      </c>
      <c r="N45" s="14"/>
    </row>
    <row r="46" s="1" customFormat="1" customHeight="1" spans="1:14">
      <c r="A46" s="12"/>
      <c r="B46" s="12"/>
      <c r="C46" s="12" t="s">
        <v>57</v>
      </c>
      <c r="D46" s="12" t="s">
        <v>28</v>
      </c>
      <c r="E46" s="12" t="s">
        <v>18</v>
      </c>
      <c r="F46" s="9">
        <v>20251292120</v>
      </c>
      <c r="G46" s="9"/>
      <c r="H46" s="10">
        <v>79.13</v>
      </c>
      <c r="I46" s="10"/>
      <c r="J46" s="10"/>
      <c r="K46" s="10"/>
      <c r="L46" s="10"/>
      <c r="M46" s="10" t="s">
        <v>21</v>
      </c>
      <c r="N46" s="14" t="s">
        <v>22</v>
      </c>
    </row>
    <row r="47" s="1" customFormat="1" customHeight="1" spans="1:14">
      <c r="A47" s="12"/>
      <c r="B47" s="12"/>
      <c r="C47" s="12" t="s">
        <v>57</v>
      </c>
      <c r="D47" s="12" t="s">
        <v>28</v>
      </c>
      <c r="E47" s="12" t="s">
        <v>18</v>
      </c>
      <c r="F47" s="9">
        <v>20251292618</v>
      </c>
      <c r="G47" s="9"/>
      <c r="H47" s="10">
        <v>75.1</v>
      </c>
      <c r="I47" s="10"/>
      <c r="J47" s="10"/>
      <c r="K47" s="10"/>
      <c r="L47" s="10"/>
      <c r="M47" s="10" t="s">
        <v>21</v>
      </c>
      <c r="N47" s="14" t="s">
        <v>22</v>
      </c>
    </row>
    <row r="48" s="1" customFormat="1" customHeight="1" spans="1:14">
      <c r="A48" s="11">
        <v>251116</v>
      </c>
      <c r="B48" s="11" t="s">
        <v>61</v>
      </c>
      <c r="C48" s="11" t="s">
        <v>57</v>
      </c>
      <c r="D48" s="11" t="s">
        <v>62</v>
      </c>
      <c r="E48" s="11" t="s">
        <v>18</v>
      </c>
      <c r="F48" s="9">
        <v>20251292803</v>
      </c>
      <c r="G48" s="9" t="s">
        <v>63</v>
      </c>
      <c r="H48" s="10">
        <v>77.12</v>
      </c>
      <c r="I48" s="10">
        <v>86.96</v>
      </c>
      <c r="J48" s="10"/>
      <c r="K48" s="10"/>
      <c r="L48" s="10"/>
      <c r="M48" s="10">
        <f>(H48+I48)*50%</f>
        <v>82.04</v>
      </c>
      <c r="N48" s="14" t="s">
        <v>20</v>
      </c>
    </row>
    <row r="49" s="1" customFormat="1" customHeight="1" spans="1:14">
      <c r="A49" s="12"/>
      <c r="B49" s="12"/>
      <c r="C49" s="12" t="s">
        <v>57</v>
      </c>
      <c r="D49" s="12" t="s">
        <v>62</v>
      </c>
      <c r="E49" s="12" t="s">
        <v>18</v>
      </c>
      <c r="F49" s="9">
        <v>20251292818</v>
      </c>
      <c r="G49" s="9" t="s">
        <v>64</v>
      </c>
      <c r="H49" s="10">
        <v>77.6</v>
      </c>
      <c r="I49" s="10">
        <v>86.28</v>
      </c>
      <c r="J49" s="10"/>
      <c r="K49" s="10"/>
      <c r="L49" s="10"/>
      <c r="M49" s="10">
        <f>(H49+I49)*50%</f>
        <v>81.94</v>
      </c>
      <c r="N49" s="14" t="s">
        <v>20</v>
      </c>
    </row>
    <row r="50" s="1" customFormat="1" customHeight="1" spans="1:14">
      <c r="A50" s="12"/>
      <c r="B50" s="12"/>
      <c r="C50" s="12" t="s">
        <v>57</v>
      </c>
      <c r="D50" s="12" t="s">
        <v>62</v>
      </c>
      <c r="E50" s="12" t="s">
        <v>18</v>
      </c>
      <c r="F50" s="9">
        <v>20251292813</v>
      </c>
      <c r="G50" s="9"/>
      <c r="H50" s="10">
        <v>73.33</v>
      </c>
      <c r="I50" s="10">
        <v>89.58</v>
      </c>
      <c r="J50" s="10"/>
      <c r="K50" s="10"/>
      <c r="L50" s="10"/>
      <c r="M50" s="10">
        <f>(H50+I50)*50%</f>
        <v>81.455</v>
      </c>
      <c r="N50" s="14"/>
    </row>
    <row r="51" s="1" customFormat="1" customHeight="1" spans="1:14">
      <c r="A51" s="12"/>
      <c r="B51" s="12"/>
      <c r="C51" s="12" t="s">
        <v>57</v>
      </c>
      <c r="D51" s="12" t="s">
        <v>62</v>
      </c>
      <c r="E51" s="12" t="s">
        <v>18</v>
      </c>
      <c r="F51" s="9">
        <v>20251292718</v>
      </c>
      <c r="G51" s="9"/>
      <c r="H51" s="10">
        <v>73.86</v>
      </c>
      <c r="I51" s="10">
        <v>87.7</v>
      </c>
      <c r="J51" s="10"/>
      <c r="K51" s="10"/>
      <c r="L51" s="10"/>
      <c r="M51" s="10">
        <f>(H51+I51)*50%</f>
        <v>80.78</v>
      </c>
      <c r="N51" s="14"/>
    </row>
    <row r="52" s="1" customFormat="1" customHeight="1" spans="1:14">
      <c r="A52" s="12"/>
      <c r="B52" s="12"/>
      <c r="C52" s="12" t="s">
        <v>57</v>
      </c>
      <c r="D52" s="12" t="s">
        <v>62</v>
      </c>
      <c r="E52" s="12" t="s">
        <v>18</v>
      </c>
      <c r="F52" s="9">
        <v>20251292905</v>
      </c>
      <c r="G52" s="9"/>
      <c r="H52" s="10">
        <v>73.47</v>
      </c>
      <c r="I52" s="10">
        <v>84.28</v>
      </c>
      <c r="J52" s="10"/>
      <c r="K52" s="10"/>
      <c r="L52" s="10"/>
      <c r="M52" s="10">
        <f>(H52+I52)*50%</f>
        <v>78.875</v>
      </c>
      <c r="N52" s="14"/>
    </row>
    <row r="53" s="1" customFormat="1" customHeight="1" spans="1:14">
      <c r="A53" s="12"/>
      <c r="B53" s="12"/>
      <c r="C53" s="12" t="s">
        <v>57</v>
      </c>
      <c r="D53" s="12" t="s">
        <v>62</v>
      </c>
      <c r="E53" s="12" t="s">
        <v>18</v>
      </c>
      <c r="F53" s="9">
        <v>20251292801</v>
      </c>
      <c r="G53" s="9"/>
      <c r="H53" s="10">
        <v>75.67</v>
      </c>
      <c r="I53" s="10"/>
      <c r="J53" s="10"/>
      <c r="K53" s="10"/>
      <c r="L53" s="10"/>
      <c r="M53" s="10" t="s">
        <v>21</v>
      </c>
      <c r="N53" s="14" t="s">
        <v>22</v>
      </c>
    </row>
    <row r="54" s="1" customFormat="1" customHeight="1" spans="1:14">
      <c r="A54" s="11">
        <v>251117</v>
      </c>
      <c r="B54" s="11" t="s">
        <v>65</v>
      </c>
      <c r="C54" s="11" t="s">
        <v>66</v>
      </c>
      <c r="D54" s="11" t="s">
        <v>17</v>
      </c>
      <c r="E54" s="11" t="s">
        <v>18</v>
      </c>
      <c r="F54" s="9">
        <v>20251292910</v>
      </c>
      <c r="G54" s="9" t="s">
        <v>67</v>
      </c>
      <c r="H54" s="10">
        <v>67.84</v>
      </c>
      <c r="I54" s="10">
        <v>83.28</v>
      </c>
      <c r="J54" s="10"/>
      <c r="K54" s="10"/>
      <c r="L54" s="10"/>
      <c r="M54" s="10">
        <f t="shared" ref="M54:M60" si="4">(H54+I54)*50%</f>
        <v>75.56</v>
      </c>
      <c r="N54" s="14" t="s">
        <v>20</v>
      </c>
    </row>
    <row r="55" s="1" customFormat="1" customHeight="1" spans="1:14">
      <c r="A55" s="12"/>
      <c r="B55" s="12"/>
      <c r="C55" s="12" t="s">
        <v>66</v>
      </c>
      <c r="D55" s="12" t="s">
        <v>17</v>
      </c>
      <c r="E55" s="12" t="s">
        <v>18</v>
      </c>
      <c r="F55" s="9">
        <v>20251292912</v>
      </c>
      <c r="G55" s="9"/>
      <c r="H55" s="10">
        <v>61.33</v>
      </c>
      <c r="I55" s="10">
        <v>76.72</v>
      </c>
      <c r="J55" s="10"/>
      <c r="K55" s="10"/>
      <c r="L55" s="10"/>
      <c r="M55" s="10">
        <f t="shared" si="4"/>
        <v>69.025</v>
      </c>
      <c r="N55" s="14"/>
    </row>
    <row r="56" s="1" customFormat="1" customHeight="1" spans="1:14">
      <c r="A56" s="12"/>
      <c r="B56" s="12"/>
      <c r="C56" s="12" t="s">
        <v>66</v>
      </c>
      <c r="D56" s="12" t="s">
        <v>17</v>
      </c>
      <c r="E56" s="12" t="s">
        <v>18</v>
      </c>
      <c r="F56" s="9">
        <v>20251292906</v>
      </c>
      <c r="G56" s="9"/>
      <c r="H56" s="10">
        <v>58.44</v>
      </c>
      <c r="I56" s="10">
        <v>78</v>
      </c>
      <c r="J56" s="10"/>
      <c r="K56" s="10"/>
      <c r="L56" s="10"/>
      <c r="M56" s="10">
        <f t="shared" si="4"/>
        <v>68.22</v>
      </c>
      <c r="N56" s="14"/>
    </row>
    <row r="57" s="1" customFormat="1" customHeight="1" spans="1:14">
      <c r="A57" s="11">
        <v>251118</v>
      </c>
      <c r="B57" s="12"/>
      <c r="C57" s="11" t="s">
        <v>68</v>
      </c>
      <c r="D57" s="11" t="s">
        <v>17</v>
      </c>
      <c r="E57" s="11" t="s">
        <v>18</v>
      </c>
      <c r="F57" s="9">
        <v>20251292917</v>
      </c>
      <c r="G57" s="9" t="s">
        <v>69</v>
      </c>
      <c r="H57" s="10">
        <v>69.68</v>
      </c>
      <c r="I57" s="10">
        <v>82.86</v>
      </c>
      <c r="J57" s="10"/>
      <c r="K57" s="10"/>
      <c r="L57" s="10"/>
      <c r="M57" s="10">
        <f t="shared" si="4"/>
        <v>76.27</v>
      </c>
      <c r="N57" s="14" t="s">
        <v>20</v>
      </c>
    </row>
    <row r="58" s="1" customFormat="1" customHeight="1" spans="1:14">
      <c r="A58" s="12"/>
      <c r="B58" s="12"/>
      <c r="C58" s="12" t="s">
        <v>68</v>
      </c>
      <c r="D58" s="12" t="s">
        <v>17</v>
      </c>
      <c r="E58" s="12" t="s">
        <v>18</v>
      </c>
      <c r="F58" s="9">
        <v>20251292919</v>
      </c>
      <c r="G58" s="9"/>
      <c r="H58" s="10">
        <v>63.93</v>
      </c>
      <c r="I58" s="10">
        <v>79.74</v>
      </c>
      <c r="J58" s="10"/>
      <c r="K58" s="10"/>
      <c r="L58" s="10"/>
      <c r="M58" s="10">
        <f t="shared" si="4"/>
        <v>71.835</v>
      </c>
      <c r="N58" s="14"/>
    </row>
    <row r="59" s="1" customFormat="1" customHeight="1" spans="1:14">
      <c r="A59" s="11">
        <v>251119</v>
      </c>
      <c r="B59" s="11" t="s">
        <v>70</v>
      </c>
      <c r="C59" s="11" t="s">
        <v>71</v>
      </c>
      <c r="D59" s="11" t="s">
        <v>17</v>
      </c>
      <c r="E59" s="11" t="s">
        <v>18</v>
      </c>
      <c r="F59" s="9">
        <v>20251292927</v>
      </c>
      <c r="G59" s="9" t="s">
        <v>72</v>
      </c>
      <c r="H59" s="10">
        <v>71.96</v>
      </c>
      <c r="I59" s="10">
        <v>79.58</v>
      </c>
      <c r="J59" s="10"/>
      <c r="K59" s="10"/>
      <c r="L59" s="10"/>
      <c r="M59" s="10">
        <f t="shared" si="4"/>
        <v>75.77</v>
      </c>
      <c r="N59" s="14" t="s">
        <v>20</v>
      </c>
    </row>
    <row r="60" s="1" customFormat="1" customHeight="1" spans="1:14">
      <c r="A60" s="12"/>
      <c r="B60" s="12"/>
      <c r="C60" s="12" t="s">
        <v>71</v>
      </c>
      <c r="D60" s="12" t="s">
        <v>17</v>
      </c>
      <c r="E60" s="12" t="s">
        <v>18</v>
      </c>
      <c r="F60" s="9">
        <v>20251292921</v>
      </c>
      <c r="G60" s="9"/>
      <c r="H60" s="10">
        <v>68.1</v>
      </c>
      <c r="I60" s="10">
        <v>79.24</v>
      </c>
      <c r="J60" s="10"/>
      <c r="K60" s="10"/>
      <c r="L60" s="10"/>
      <c r="M60" s="10">
        <f t="shared" si="4"/>
        <v>73.67</v>
      </c>
      <c r="N60" s="14"/>
    </row>
    <row r="61" s="1" customFormat="1" customHeight="1" spans="1:14">
      <c r="A61" s="12"/>
      <c r="B61" s="12"/>
      <c r="C61" s="12" t="s">
        <v>71</v>
      </c>
      <c r="D61" s="12" t="s">
        <v>17</v>
      </c>
      <c r="E61" s="12" t="s">
        <v>18</v>
      </c>
      <c r="F61" s="9">
        <v>20251292930</v>
      </c>
      <c r="G61" s="9"/>
      <c r="H61" s="10">
        <v>68.58</v>
      </c>
      <c r="I61" s="10"/>
      <c r="J61" s="10"/>
      <c r="K61" s="10"/>
      <c r="L61" s="10"/>
      <c r="M61" s="10" t="s">
        <v>21</v>
      </c>
      <c r="N61" s="14" t="s">
        <v>22</v>
      </c>
    </row>
    <row r="62" s="1" customFormat="1" customHeight="1" spans="1:14">
      <c r="A62" s="11">
        <v>251120</v>
      </c>
      <c r="B62" s="12"/>
      <c r="C62" s="11" t="s">
        <v>73</v>
      </c>
      <c r="D62" s="11" t="s">
        <v>17</v>
      </c>
      <c r="E62" s="11" t="s">
        <v>18</v>
      </c>
      <c r="F62" s="9">
        <v>20251293023</v>
      </c>
      <c r="G62" s="9" t="s">
        <v>74</v>
      </c>
      <c r="H62" s="10">
        <v>71.15</v>
      </c>
      <c r="I62" s="10">
        <v>78.08</v>
      </c>
      <c r="J62" s="10"/>
      <c r="K62" s="10"/>
      <c r="L62" s="10"/>
      <c r="M62" s="10">
        <f>(H62+I62)*50%</f>
        <v>74.615</v>
      </c>
      <c r="N62" s="14" t="s">
        <v>20</v>
      </c>
    </row>
    <row r="63" s="1" customFormat="1" customHeight="1" spans="1:14">
      <c r="A63" s="12"/>
      <c r="B63" s="12"/>
      <c r="C63" s="12" t="s">
        <v>73</v>
      </c>
      <c r="D63" s="12" t="s">
        <v>17</v>
      </c>
      <c r="E63" s="12" t="s">
        <v>18</v>
      </c>
      <c r="F63" s="9">
        <v>20251293020</v>
      </c>
      <c r="G63" s="9"/>
      <c r="H63" s="10">
        <v>69.43</v>
      </c>
      <c r="I63" s="10">
        <v>79.22</v>
      </c>
      <c r="J63" s="10"/>
      <c r="K63" s="10"/>
      <c r="L63" s="10"/>
      <c r="M63" s="10">
        <f>(H63+I63)*50%</f>
        <v>74.325</v>
      </c>
      <c r="N63" s="14"/>
    </row>
    <row r="64" s="1" customFormat="1" customHeight="1" spans="1:14">
      <c r="A64" s="12"/>
      <c r="B64" s="12"/>
      <c r="C64" s="12" t="s">
        <v>73</v>
      </c>
      <c r="D64" s="12" t="s">
        <v>17</v>
      </c>
      <c r="E64" s="12" t="s">
        <v>18</v>
      </c>
      <c r="F64" s="9">
        <v>20251293013</v>
      </c>
      <c r="G64" s="9"/>
      <c r="H64" s="10">
        <v>67.45</v>
      </c>
      <c r="I64" s="10">
        <v>76.72</v>
      </c>
      <c r="J64" s="10"/>
      <c r="K64" s="10"/>
      <c r="L64" s="10"/>
      <c r="M64" s="10">
        <f>(H64+I64)*50%</f>
        <v>72.085</v>
      </c>
      <c r="N64" s="14"/>
    </row>
    <row r="65" s="1" customFormat="1" customHeight="1" spans="1:14">
      <c r="A65" s="11">
        <v>251121</v>
      </c>
      <c r="B65" s="11" t="s">
        <v>75</v>
      </c>
      <c r="C65" s="11" t="s">
        <v>76</v>
      </c>
      <c r="D65" s="11" t="s">
        <v>17</v>
      </c>
      <c r="E65" s="11" t="s">
        <v>18</v>
      </c>
      <c r="F65" s="9">
        <v>20251293030</v>
      </c>
      <c r="G65" s="9" t="s">
        <v>77</v>
      </c>
      <c r="H65" s="10">
        <v>66.28</v>
      </c>
      <c r="I65" s="10">
        <v>79.6</v>
      </c>
      <c r="J65" s="10"/>
      <c r="K65" s="10"/>
      <c r="L65" s="10"/>
      <c r="M65" s="10">
        <f>(H65+I65)*50%</f>
        <v>72.94</v>
      </c>
      <c r="N65" s="14" t="s">
        <v>20</v>
      </c>
    </row>
    <row r="66" s="1" customFormat="1" customHeight="1" spans="1:14">
      <c r="A66" s="12"/>
      <c r="B66" s="12"/>
      <c r="C66" s="12" t="s">
        <v>76</v>
      </c>
      <c r="D66" s="12" t="s">
        <v>17</v>
      </c>
      <c r="E66" s="12" t="s">
        <v>18</v>
      </c>
      <c r="F66" s="9">
        <v>20251293107</v>
      </c>
      <c r="G66" s="9"/>
      <c r="H66" s="10">
        <v>66.77</v>
      </c>
      <c r="I66" s="10">
        <v>78.7</v>
      </c>
      <c r="J66" s="10"/>
      <c r="K66" s="10"/>
      <c r="L66" s="10"/>
      <c r="M66" s="10">
        <f>(H66+I66)*50%</f>
        <v>72.735</v>
      </c>
      <c r="N66" s="14"/>
    </row>
    <row r="67" s="1" customFormat="1" customHeight="1" spans="1:14">
      <c r="A67" s="12"/>
      <c r="B67" s="12"/>
      <c r="C67" s="12" t="s">
        <v>76</v>
      </c>
      <c r="D67" s="12" t="s">
        <v>17</v>
      </c>
      <c r="E67" s="12" t="s">
        <v>18</v>
      </c>
      <c r="F67" s="9">
        <v>20251293111</v>
      </c>
      <c r="G67" s="9"/>
      <c r="H67" s="10">
        <v>65.85</v>
      </c>
      <c r="I67" s="10"/>
      <c r="J67" s="10"/>
      <c r="K67" s="10"/>
      <c r="L67" s="10"/>
      <c r="M67" s="10" t="s">
        <v>21</v>
      </c>
      <c r="N67" s="14" t="s">
        <v>22</v>
      </c>
    </row>
    <row r="68" s="1" customFormat="1" customHeight="1" spans="1:14">
      <c r="A68" s="11">
        <v>251122</v>
      </c>
      <c r="B68" s="11" t="s">
        <v>78</v>
      </c>
      <c r="C68" s="11" t="s">
        <v>79</v>
      </c>
      <c r="D68" s="11" t="s">
        <v>17</v>
      </c>
      <c r="E68" s="11" t="s">
        <v>18</v>
      </c>
      <c r="F68" s="9">
        <v>20251293114</v>
      </c>
      <c r="G68" s="9" t="s">
        <v>80</v>
      </c>
      <c r="H68" s="10">
        <v>73.16</v>
      </c>
      <c r="I68" s="10">
        <v>90.26</v>
      </c>
      <c r="J68" s="10"/>
      <c r="K68" s="10"/>
      <c r="L68" s="10"/>
      <c r="M68" s="10">
        <f>(H68+I68)*50%</f>
        <v>81.71</v>
      </c>
      <c r="N68" s="14" t="s">
        <v>20</v>
      </c>
    </row>
    <row r="69" s="1" customFormat="1" customHeight="1" spans="1:14">
      <c r="A69" s="12"/>
      <c r="B69" s="12"/>
      <c r="C69" s="12" t="s">
        <v>79</v>
      </c>
      <c r="D69" s="12" t="s">
        <v>17</v>
      </c>
      <c r="E69" s="12" t="s">
        <v>18</v>
      </c>
      <c r="F69" s="9">
        <v>20251293125</v>
      </c>
      <c r="G69" s="9"/>
      <c r="H69" s="10">
        <v>69.21</v>
      </c>
      <c r="I69" s="10">
        <v>86.96</v>
      </c>
      <c r="J69" s="10"/>
      <c r="K69" s="10"/>
      <c r="L69" s="10"/>
      <c r="M69" s="10">
        <f>(H69+I69)*50%</f>
        <v>78.085</v>
      </c>
      <c r="N69" s="14"/>
    </row>
    <row r="70" s="1" customFormat="1" customHeight="1" spans="1:14">
      <c r="A70" s="12"/>
      <c r="B70" s="12"/>
      <c r="C70" s="12" t="s">
        <v>79</v>
      </c>
      <c r="D70" s="12" t="s">
        <v>17</v>
      </c>
      <c r="E70" s="12" t="s">
        <v>18</v>
      </c>
      <c r="F70" s="9">
        <v>20251293122</v>
      </c>
      <c r="G70" s="9"/>
      <c r="H70" s="10">
        <v>71.28</v>
      </c>
      <c r="I70" s="10">
        <v>83.98</v>
      </c>
      <c r="J70" s="10"/>
      <c r="K70" s="10"/>
      <c r="L70" s="10"/>
      <c r="M70" s="10">
        <f>(H70+I70)*50%</f>
        <v>77.63</v>
      </c>
      <c r="N70" s="14"/>
    </row>
    <row r="71" s="1" customFormat="1" customHeight="1" spans="1:14">
      <c r="A71" s="11">
        <v>251123</v>
      </c>
      <c r="B71" s="11" t="s">
        <v>81</v>
      </c>
      <c r="C71" s="11" t="s">
        <v>39</v>
      </c>
      <c r="D71" s="11" t="s">
        <v>17</v>
      </c>
      <c r="E71" s="11" t="s">
        <v>40</v>
      </c>
      <c r="F71" s="9">
        <v>20251293201</v>
      </c>
      <c r="G71" s="9" t="s">
        <v>82</v>
      </c>
      <c r="H71" s="10">
        <v>50.43</v>
      </c>
      <c r="I71" s="10">
        <v>73.16</v>
      </c>
      <c r="J71" s="10">
        <v>31</v>
      </c>
      <c r="K71" s="10">
        <v>26</v>
      </c>
      <c r="L71" s="10">
        <f>J71+K71</f>
        <v>57</v>
      </c>
      <c r="M71" s="10">
        <f>H71*30%+I71*40%+L71*30%</f>
        <v>61.493</v>
      </c>
      <c r="N71" s="14" t="s">
        <v>20</v>
      </c>
    </row>
    <row r="72" s="1" customFormat="1" customHeight="1" spans="1:14">
      <c r="A72" s="12"/>
      <c r="B72" s="12"/>
      <c r="C72" s="12" t="s">
        <v>39</v>
      </c>
      <c r="D72" s="12" t="s">
        <v>17</v>
      </c>
      <c r="E72" s="12" t="s">
        <v>40</v>
      </c>
      <c r="F72" s="9">
        <v>20251293129</v>
      </c>
      <c r="G72" s="9"/>
      <c r="H72" s="10">
        <v>67.94</v>
      </c>
      <c r="I72" s="10"/>
      <c r="J72" s="10"/>
      <c r="K72" s="10"/>
      <c r="L72" s="10"/>
      <c r="M72" s="10" t="s">
        <v>21</v>
      </c>
      <c r="N72" s="14" t="s">
        <v>22</v>
      </c>
    </row>
    <row r="73" s="1" customFormat="1" customHeight="1" spans="1:14">
      <c r="A73" s="11">
        <v>251124</v>
      </c>
      <c r="B73" s="11" t="s">
        <v>83</v>
      </c>
      <c r="C73" s="11" t="s">
        <v>84</v>
      </c>
      <c r="D73" s="11" t="s">
        <v>85</v>
      </c>
      <c r="E73" s="11" t="s">
        <v>18</v>
      </c>
      <c r="F73" s="9">
        <v>20251293314</v>
      </c>
      <c r="G73" s="9" t="s">
        <v>86</v>
      </c>
      <c r="H73" s="10">
        <v>80.55</v>
      </c>
      <c r="I73" s="10">
        <v>83.2</v>
      </c>
      <c r="J73" s="10"/>
      <c r="K73" s="10"/>
      <c r="L73" s="10"/>
      <c r="M73" s="10">
        <f t="shared" ref="M73:M83" si="5">(H73+I73)*50%</f>
        <v>81.875</v>
      </c>
      <c r="N73" s="14" t="s">
        <v>20</v>
      </c>
    </row>
    <row r="74" s="1" customFormat="1" customHeight="1" spans="1:14">
      <c r="A74" s="12"/>
      <c r="B74" s="12"/>
      <c r="C74" s="12" t="s">
        <v>84</v>
      </c>
      <c r="D74" s="12" t="s">
        <v>85</v>
      </c>
      <c r="E74" s="12" t="s">
        <v>18</v>
      </c>
      <c r="F74" s="9">
        <v>20251293327</v>
      </c>
      <c r="G74" s="9" t="s">
        <v>87</v>
      </c>
      <c r="H74" s="10">
        <v>76.22</v>
      </c>
      <c r="I74" s="10">
        <v>82</v>
      </c>
      <c r="J74" s="10"/>
      <c r="K74" s="10"/>
      <c r="L74" s="10"/>
      <c r="M74" s="10">
        <f t="shared" si="5"/>
        <v>79.11</v>
      </c>
      <c r="N74" s="14" t="s">
        <v>20</v>
      </c>
    </row>
    <row r="75" s="1" customFormat="1" customHeight="1" spans="1:14">
      <c r="A75" s="12"/>
      <c r="B75" s="12"/>
      <c r="C75" s="12" t="s">
        <v>84</v>
      </c>
      <c r="D75" s="12" t="s">
        <v>85</v>
      </c>
      <c r="E75" s="12" t="s">
        <v>18</v>
      </c>
      <c r="F75" s="9">
        <v>20251293308</v>
      </c>
      <c r="G75" s="9" t="s">
        <v>88</v>
      </c>
      <c r="H75" s="10">
        <v>71.3</v>
      </c>
      <c r="I75" s="10">
        <v>83.4</v>
      </c>
      <c r="J75" s="10"/>
      <c r="K75" s="10"/>
      <c r="L75" s="10"/>
      <c r="M75" s="10">
        <f t="shared" si="5"/>
        <v>77.35</v>
      </c>
      <c r="N75" s="14" t="s">
        <v>20</v>
      </c>
    </row>
    <row r="76" s="1" customFormat="1" customHeight="1" spans="1:14">
      <c r="A76" s="12"/>
      <c r="B76" s="12"/>
      <c r="C76" s="12" t="s">
        <v>84</v>
      </c>
      <c r="D76" s="12" t="s">
        <v>85</v>
      </c>
      <c r="E76" s="12" t="s">
        <v>18</v>
      </c>
      <c r="F76" s="9">
        <v>20251293410</v>
      </c>
      <c r="G76" s="9" t="s">
        <v>89</v>
      </c>
      <c r="H76" s="10">
        <v>72.33</v>
      </c>
      <c r="I76" s="10">
        <v>80.2</v>
      </c>
      <c r="J76" s="10"/>
      <c r="K76" s="10"/>
      <c r="L76" s="10"/>
      <c r="M76" s="10">
        <f t="shared" si="5"/>
        <v>76.265</v>
      </c>
      <c r="N76" s="14" t="s">
        <v>20</v>
      </c>
    </row>
    <row r="77" s="1" customFormat="1" customHeight="1" spans="1:14">
      <c r="A77" s="12"/>
      <c r="B77" s="12"/>
      <c r="C77" s="12" t="s">
        <v>84</v>
      </c>
      <c r="D77" s="12" t="s">
        <v>85</v>
      </c>
      <c r="E77" s="12" t="s">
        <v>18</v>
      </c>
      <c r="F77" s="9">
        <v>20251293430</v>
      </c>
      <c r="G77" s="9" t="s">
        <v>90</v>
      </c>
      <c r="H77" s="10">
        <v>74.45</v>
      </c>
      <c r="I77" s="10">
        <v>77.6</v>
      </c>
      <c r="J77" s="10"/>
      <c r="K77" s="10"/>
      <c r="L77" s="10"/>
      <c r="M77" s="10">
        <f t="shared" si="5"/>
        <v>76.025</v>
      </c>
      <c r="N77" s="14" t="s">
        <v>20</v>
      </c>
    </row>
    <row r="78" s="1" customFormat="1" customHeight="1" spans="1:14">
      <c r="A78" s="12"/>
      <c r="B78" s="12"/>
      <c r="C78" s="12" t="s">
        <v>84</v>
      </c>
      <c r="D78" s="12" t="s">
        <v>85</v>
      </c>
      <c r="E78" s="12" t="s">
        <v>18</v>
      </c>
      <c r="F78" s="9">
        <v>20251293222</v>
      </c>
      <c r="G78" s="9"/>
      <c r="H78" s="10">
        <v>68.59</v>
      </c>
      <c r="I78" s="10">
        <v>80.8</v>
      </c>
      <c r="J78" s="10"/>
      <c r="K78" s="10"/>
      <c r="L78" s="10"/>
      <c r="M78" s="10">
        <f t="shared" si="5"/>
        <v>74.695</v>
      </c>
      <c r="N78" s="14"/>
    </row>
    <row r="79" s="1" customFormat="1" customHeight="1" spans="1:14">
      <c r="A79" s="12"/>
      <c r="B79" s="12"/>
      <c r="C79" s="12" t="s">
        <v>84</v>
      </c>
      <c r="D79" s="12" t="s">
        <v>85</v>
      </c>
      <c r="E79" s="12" t="s">
        <v>18</v>
      </c>
      <c r="F79" s="9">
        <v>20251293304</v>
      </c>
      <c r="G79" s="9"/>
      <c r="H79" s="10">
        <v>70.67</v>
      </c>
      <c r="I79" s="10">
        <v>76.6</v>
      </c>
      <c r="J79" s="10"/>
      <c r="K79" s="10"/>
      <c r="L79" s="10"/>
      <c r="M79" s="10">
        <f t="shared" si="5"/>
        <v>73.635</v>
      </c>
      <c r="N79" s="14"/>
    </row>
    <row r="80" s="1" customFormat="1" customHeight="1" spans="1:14">
      <c r="A80" s="12"/>
      <c r="B80" s="12"/>
      <c r="C80" s="12" t="s">
        <v>84</v>
      </c>
      <c r="D80" s="12" t="s">
        <v>85</v>
      </c>
      <c r="E80" s="12" t="s">
        <v>18</v>
      </c>
      <c r="F80" s="9">
        <v>20251293420</v>
      </c>
      <c r="G80" s="9"/>
      <c r="H80" s="10">
        <v>70.07</v>
      </c>
      <c r="I80" s="10">
        <v>75.4</v>
      </c>
      <c r="J80" s="10"/>
      <c r="K80" s="10"/>
      <c r="L80" s="10"/>
      <c r="M80" s="10">
        <f t="shared" si="5"/>
        <v>72.735</v>
      </c>
      <c r="N80" s="14"/>
    </row>
    <row r="81" s="1" customFormat="1" customHeight="1" spans="1:14">
      <c r="A81" s="12"/>
      <c r="B81" s="12"/>
      <c r="C81" s="12" t="s">
        <v>84</v>
      </c>
      <c r="D81" s="12" t="s">
        <v>85</v>
      </c>
      <c r="E81" s="12" t="s">
        <v>18</v>
      </c>
      <c r="F81" s="9">
        <v>20251293321</v>
      </c>
      <c r="G81" s="9"/>
      <c r="H81" s="10">
        <v>64.8</v>
      </c>
      <c r="I81" s="10">
        <v>79.6</v>
      </c>
      <c r="J81" s="10"/>
      <c r="K81" s="10"/>
      <c r="L81" s="10"/>
      <c r="M81" s="10">
        <f t="shared" si="5"/>
        <v>72.2</v>
      </c>
      <c r="N81" s="14"/>
    </row>
    <row r="82" s="1" customFormat="1" customHeight="1" spans="1:14">
      <c r="A82" s="12"/>
      <c r="B82" s="12"/>
      <c r="C82" s="12" t="s">
        <v>84</v>
      </c>
      <c r="D82" s="12" t="s">
        <v>85</v>
      </c>
      <c r="E82" s="12" t="s">
        <v>18</v>
      </c>
      <c r="F82" s="9">
        <v>20251293323</v>
      </c>
      <c r="G82" s="9"/>
      <c r="H82" s="10">
        <v>64.55</v>
      </c>
      <c r="I82" s="10">
        <v>78.8</v>
      </c>
      <c r="J82" s="10"/>
      <c r="K82" s="10"/>
      <c r="L82" s="10"/>
      <c r="M82" s="10">
        <f t="shared" si="5"/>
        <v>71.675</v>
      </c>
      <c r="N82" s="14"/>
    </row>
    <row r="83" s="1" customFormat="1" customHeight="1" spans="1:14">
      <c r="A83" s="12"/>
      <c r="B83" s="12"/>
      <c r="C83" s="12" t="s">
        <v>84</v>
      </c>
      <c r="D83" s="12" t="s">
        <v>85</v>
      </c>
      <c r="E83" s="12" t="s">
        <v>18</v>
      </c>
      <c r="F83" s="9">
        <v>20251293214</v>
      </c>
      <c r="G83" s="9"/>
      <c r="H83" s="10">
        <v>66.31</v>
      </c>
      <c r="I83" s="10">
        <v>76.8</v>
      </c>
      <c r="J83" s="10"/>
      <c r="K83" s="10"/>
      <c r="L83" s="10"/>
      <c r="M83" s="10">
        <f t="shared" si="5"/>
        <v>71.555</v>
      </c>
      <c r="N83" s="14"/>
    </row>
    <row r="84" s="1" customFormat="1" customHeight="1" spans="1:14">
      <c r="A84" s="12"/>
      <c r="B84" s="12"/>
      <c r="C84" s="12" t="s">
        <v>84</v>
      </c>
      <c r="D84" s="12" t="s">
        <v>85</v>
      </c>
      <c r="E84" s="12" t="s">
        <v>18</v>
      </c>
      <c r="F84" s="9">
        <v>20251293206</v>
      </c>
      <c r="G84" s="9"/>
      <c r="H84" s="10">
        <v>73.39</v>
      </c>
      <c r="I84" s="10"/>
      <c r="J84" s="10"/>
      <c r="K84" s="10"/>
      <c r="L84" s="10"/>
      <c r="M84" s="10" t="s">
        <v>21</v>
      </c>
      <c r="N84" s="14" t="s">
        <v>22</v>
      </c>
    </row>
    <row r="85" s="1" customFormat="1" customHeight="1" spans="1:14">
      <c r="A85" s="12"/>
      <c r="B85" s="12"/>
      <c r="C85" s="12" t="s">
        <v>84</v>
      </c>
      <c r="D85" s="12" t="s">
        <v>85</v>
      </c>
      <c r="E85" s="12" t="s">
        <v>18</v>
      </c>
      <c r="F85" s="9">
        <v>20251293226</v>
      </c>
      <c r="G85" s="9"/>
      <c r="H85" s="10">
        <v>72.18</v>
      </c>
      <c r="I85" s="10"/>
      <c r="J85" s="10"/>
      <c r="K85" s="10"/>
      <c r="L85" s="10"/>
      <c r="M85" s="10" t="s">
        <v>21</v>
      </c>
      <c r="N85" s="14" t="s">
        <v>22</v>
      </c>
    </row>
    <row r="86" s="1" customFormat="1" customHeight="1" spans="1:14">
      <c r="A86" s="12"/>
      <c r="B86" s="12"/>
      <c r="C86" s="12" t="s">
        <v>84</v>
      </c>
      <c r="D86" s="12" t="s">
        <v>85</v>
      </c>
      <c r="E86" s="12" t="s">
        <v>18</v>
      </c>
      <c r="F86" s="9">
        <v>20251293407</v>
      </c>
      <c r="G86" s="9"/>
      <c r="H86" s="10">
        <v>70.43</v>
      </c>
      <c r="I86" s="10"/>
      <c r="J86" s="10"/>
      <c r="K86" s="10"/>
      <c r="L86" s="10"/>
      <c r="M86" s="10" t="s">
        <v>21</v>
      </c>
      <c r="N86" s="14" t="s">
        <v>22</v>
      </c>
    </row>
    <row r="87" s="1" customFormat="1" customHeight="1" spans="1:14">
      <c r="A87" s="12"/>
      <c r="B87" s="12"/>
      <c r="C87" s="12" t="s">
        <v>84</v>
      </c>
      <c r="D87" s="12" t="s">
        <v>85</v>
      </c>
      <c r="E87" s="12" t="s">
        <v>18</v>
      </c>
      <c r="F87" s="9">
        <v>20251293328</v>
      </c>
      <c r="G87" s="9"/>
      <c r="H87" s="10">
        <v>64.59</v>
      </c>
      <c r="I87" s="10"/>
      <c r="J87" s="10"/>
      <c r="K87" s="10"/>
      <c r="L87" s="10"/>
      <c r="M87" s="10" t="s">
        <v>21</v>
      </c>
      <c r="N87" s="14" t="s">
        <v>22</v>
      </c>
    </row>
    <row r="88" s="1" customFormat="1" customHeight="1" spans="1:14">
      <c r="A88" s="11">
        <v>251125</v>
      </c>
      <c r="B88" s="12"/>
      <c r="C88" s="11" t="s">
        <v>91</v>
      </c>
      <c r="D88" s="11" t="s">
        <v>17</v>
      </c>
      <c r="E88" s="11" t="s">
        <v>18</v>
      </c>
      <c r="F88" s="9">
        <v>20251293507</v>
      </c>
      <c r="G88" s="9" t="s">
        <v>92</v>
      </c>
      <c r="H88" s="10">
        <v>67.1</v>
      </c>
      <c r="I88" s="10">
        <v>76.8</v>
      </c>
      <c r="J88" s="10"/>
      <c r="K88" s="10"/>
      <c r="L88" s="10"/>
      <c r="M88" s="10">
        <f>(H88+I88)*50%</f>
        <v>71.95</v>
      </c>
      <c r="N88" s="14" t="s">
        <v>20</v>
      </c>
    </row>
    <row r="89" s="1" customFormat="1" customHeight="1" spans="1:14">
      <c r="A89" s="12"/>
      <c r="B89" s="12"/>
      <c r="C89" s="12" t="s">
        <v>91</v>
      </c>
      <c r="D89" s="12" t="s">
        <v>17</v>
      </c>
      <c r="E89" s="12" t="s">
        <v>18</v>
      </c>
      <c r="F89" s="9">
        <v>20251293509</v>
      </c>
      <c r="G89" s="9"/>
      <c r="H89" s="10">
        <v>66.01</v>
      </c>
      <c r="I89" s="10">
        <v>77</v>
      </c>
      <c r="J89" s="10"/>
      <c r="K89" s="10"/>
      <c r="L89" s="10"/>
      <c r="M89" s="10">
        <f>(H89+I89)*50%</f>
        <v>71.505</v>
      </c>
      <c r="N89" s="14"/>
    </row>
    <row r="90" s="1" customFormat="1" customHeight="1" spans="1:14">
      <c r="A90" s="12"/>
      <c r="B90" s="12"/>
      <c r="C90" s="12" t="s">
        <v>91</v>
      </c>
      <c r="D90" s="12" t="s">
        <v>17</v>
      </c>
      <c r="E90" s="12" t="s">
        <v>18</v>
      </c>
      <c r="F90" s="9">
        <v>20251293516</v>
      </c>
      <c r="G90" s="9"/>
      <c r="H90" s="10">
        <v>66.27</v>
      </c>
      <c r="I90" s="10"/>
      <c r="J90" s="10"/>
      <c r="K90" s="10"/>
      <c r="L90" s="10"/>
      <c r="M90" s="10" t="s">
        <v>21</v>
      </c>
      <c r="N90" s="14" t="s">
        <v>22</v>
      </c>
    </row>
    <row r="91" s="1" customFormat="1" customHeight="1" spans="1:14">
      <c r="A91" s="11">
        <v>251126</v>
      </c>
      <c r="B91" s="12"/>
      <c r="C91" s="11" t="s">
        <v>93</v>
      </c>
      <c r="D91" s="11" t="s">
        <v>17</v>
      </c>
      <c r="E91" s="11" t="s">
        <v>18</v>
      </c>
      <c r="F91" s="9">
        <v>20251293524</v>
      </c>
      <c r="G91" s="9" t="s">
        <v>94</v>
      </c>
      <c r="H91" s="10">
        <v>70.85</v>
      </c>
      <c r="I91" s="10">
        <v>83</v>
      </c>
      <c r="J91" s="10"/>
      <c r="K91" s="10"/>
      <c r="L91" s="10"/>
      <c r="M91" s="10">
        <f>(H91+I91)*50%</f>
        <v>76.925</v>
      </c>
      <c r="N91" s="14" t="s">
        <v>20</v>
      </c>
    </row>
    <row r="92" s="1" customFormat="1" customHeight="1" spans="1:14">
      <c r="A92" s="12"/>
      <c r="B92" s="12"/>
      <c r="C92" s="12" t="s">
        <v>93</v>
      </c>
      <c r="D92" s="12" t="s">
        <v>17</v>
      </c>
      <c r="E92" s="12" t="s">
        <v>18</v>
      </c>
      <c r="F92" s="9">
        <v>20251293605</v>
      </c>
      <c r="G92" s="9"/>
      <c r="H92" s="10">
        <v>70.35</v>
      </c>
      <c r="I92" s="10">
        <v>83.4</v>
      </c>
      <c r="J92" s="10"/>
      <c r="K92" s="10"/>
      <c r="L92" s="10"/>
      <c r="M92" s="10">
        <f>(H92+I92)*50%</f>
        <v>76.875</v>
      </c>
      <c r="N92" s="14"/>
    </row>
    <row r="93" s="1" customFormat="1" customHeight="1" spans="1:14">
      <c r="A93" s="12"/>
      <c r="B93" s="12"/>
      <c r="C93" s="12" t="s">
        <v>93</v>
      </c>
      <c r="D93" s="12" t="s">
        <v>17</v>
      </c>
      <c r="E93" s="12" t="s">
        <v>18</v>
      </c>
      <c r="F93" s="9">
        <v>20251293603</v>
      </c>
      <c r="G93" s="9"/>
      <c r="H93" s="10">
        <v>61.66</v>
      </c>
      <c r="I93" s="10">
        <v>81.2</v>
      </c>
      <c r="J93" s="10"/>
      <c r="K93" s="10"/>
      <c r="L93" s="10"/>
      <c r="M93" s="10">
        <f>(H93+I93)*50%</f>
        <v>71.43</v>
      </c>
      <c r="N93" s="14"/>
    </row>
    <row r="94" s="1" customFormat="1" customHeight="1" spans="1:14">
      <c r="A94" s="11">
        <v>251127</v>
      </c>
      <c r="B94" s="11" t="s">
        <v>95</v>
      </c>
      <c r="C94" s="11" t="s">
        <v>96</v>
      </c>
      <c r="D94" s="11" t="s">
        <v>17</v>
      </c>
      <c r="E94" s="11" t="s">
        <v>40</v>
      </c>
      <c r="F94" s="9">
        <v>20251293613</v>
      </c>
      <c r="G94" s="9" t="s">
        <v>97</v>
      </c>
      <c r="H94" s="10">
        <v>62.07</v>
      </c>
      <c r="I94" s="10">
        <v>73</v>
      </c>
      <c r="J94" s="10">
        <v>32.5</v>
      </c>
      <c r="K94" s="10">
        <v>51.5</v>
      </c>
      <c r="L94" s="10">
        <f>J94+K94</f>
        <v>84</v>
      </c>
      <c r="M94" s="10">
        <f>H94*30%+I94*40%+L94*30%</f>
        <v>73.021</v>
      </c>
      <c r="N94" s="14" t="s">
        <v>20</v>
      </c>
    </row>
    <row r="95" s="1" customFormat="1" customHeight="1" spans="1:14">
      <c r="A95" s="12"/>
      <c r="B95" s="12"/>
      <c r="C95" s="12" t="s">
        <v>96</v>
      </c>
      <c r="D95" s="12" t="s">
        <v>17</v>
      </c>
      <c r="E95" s="12" t="s">
        <v>40</v>
      </c>
      <c r="F95" s="9">
        <v>20251293617</v>
      </c>
      <c r="G95" s="9"/>
      <c r="H95" s="10">
        <v>61.04</v>
      </c>
      <c r="I95" s="10">
        <v>70.6</v>
      </c>
      <c r="J95" s="10">
        <v>34</v>
      </c>
      <c r="K95" s="10">
        <v>20.5</v>
      </c>
      <c r="L95" s="10">
        <f>J95+K95</f>
        <v>54.5</v>
      </c>
      <c r="M95" s="10">
        <f>H95*30%+I95*40%+L95*30%</f>
        <v>62.902</v>
      </c>
      <c r="N95" s="14"/>
    </row>
    <row r="96" s="1" customFormat="1" customHeight="1" spans="1:14">
      <c r="A96" s="12"/>
      <c r="B96" s="12"/>
      <c r="C96" s="12" t="s">
        <v>96</v>
      </c>
      <c r="D96" s="12" t="s">
        <v>17</v>
      </c>
      <c r="E96" s="12" t="s">
        <v>40</v>
      </c>
      <c r="F96" s="9">
        <v>20251293614</v>
      </c>
      <c r="G96" s="9"/>
      <c r="H96" s="10">
        <v>51.57</v>
      </c>
      <c r="I96" s="10">
        <v>73.8</v>
      </c>
      <c r="J96" s="10">
        <v>36</v>
      </c>
      <c r="K96" s="10">
        <v>23</v>
      </c>
      <c r="L96" s="10">
        <f>J96+K96</f>
        <v>59</v>
      </c>
      <c r="M96" s="10">
        <f>H96*30%+I96*40%+L96*30%</f>
        <v>62.691</v>
      </c>
      <c r="N96" s="14"/>
    </row>
    <row r="97" s="1" customFormat="1" customHeight="1" spans="1:14">
      <c r="A97" s="11">
        <v>251128</v>
      </c>
      <c r="B97" s="11" t="s">
        <v>98</v>
      </c>
      <c r="C97" s="11" t="s">
        <v>99</v>
      </c>
      <c r="D97" s="11" t="s">
        <v>17</v>
      </c>
      <c r="E97" s="11" t="s">
        <v>18</v>
      </c>
      <c r="F97" s="9">
        <v>20251293618</v>
      </c>
      <c r="G97" s="9" t="s">
        <v>100</v>
      </c>
      <c r="H97" s="10">
        <v>69.15</v>
      </c>
      <c r="I97" s="10">
        <v>87.96</v>
      </c>
      <c r="J97" s="10"/>
      <c r="K97" s="10"/>
      <c r="L97" s="10"/>
      <c r="M97" s="10">
        <f t="shared" ref="M97:M105" si="6">(H97+I97)*50%</f>
        <v>78.555</v>
      </c>
      <c r="N97" s="14" t="s">
        <v>20</v>
      </c>
    </row>
    <row r="98" s="1" customFormat="1" customHeight="1" spans="1:14">
      <c r="A98" s="12"/>
      <c r="B98" s="12"/>
      <c r="C98" s="12" t="s">
        <v>99</v>
      </c>
      <c r="D98" s="12" t="s">
        <v>17</v>
      </c>
      <c r="E98" s="12" t="s">
        <v>18</v>
      </c>
      <c r="F98" s="9">
        <v>20251293627</v>
      </c>
      <c r="G98" s="9"/>
      <c r="H98" s="10">
        <v>68.51</v>
      </c>
      <c r="I98" s="10">
        <v>82.44</v>
      </c>
      <c r="J98" s="10"/>
      <c r="K98" s="10"/>
      <c r="L98" s="10"/>
      <c r="M98" s="10">
        <f t="shared" si="6"/>
        <v>75.475</v>
      </c>
      <c r="N98" s="14"/>
    </row>
    <row r="99" s="1" customFormat="1" customHeight="1" spans="1:14">
      <c r="A99" s="12"/>
      <c r="B99" s="12"/>
      <c r="C99" s="12" t="s">
        <v>99</v>
      </c>
      <c r="D99" s="12" t="s">
        <v>17</v>
      </c>
      <c r="E99" s="12" t="s">
        <v>18</v>
      </c>
      <c r="F99" s="9">
        <v>20251293626</v>
      </c>
      <c r="G99" s="9"/>
      <c r="H99" s="10">
        <v>66.06</v>
      </c>
      <c r="I99" s="10">
        <v>84.26</v>
      </c>
      <c r="J99" s="10"/>
      <c r="K99" s="10"/>
      <c r="L99" s="10"/>
      <c r="M99" s="10">
        <f t="shared" si="6"/>
        <v>75.16</v>
      </c>
      <c r="N99" s="14"/>
    </row>
    <row r="100" s="1" customFormat="1" customHeight="1" spans="1:14">
      <c r="A100" s="11">
        <v>251129</v>
      </c>
      <c r="B100" s="11" t="s">
        <v>101</v>
      </c>
      <c r="C100" s="11" t="s">
        <v>102</v>
      </c>
      <c r="D100" s="11" t="s">
        <v>17</v>
      </c>
      <c r="E100" s="11" t="s">
        <v>18</v>
      </c>
      <c r="F100" s="9">
        <v>20251293716</v>
      </c>
      <c r="G100" s="9" t="s">
        <v>103</v>
      </c>
      <c r="H100" s="10">
        <v>78.56</v>
      </c>
      <c r="I100" s="10">
        <v>87</v>
      </c>
      <c r="J100" s="10"/>
      <c r="K100" s="10"/>
      <c r="L100" s="10"/>
      <c r="M100" s="10">
        <f t="shared" si="6"/>
        <v>82.78</v>
      </c>
      <c r="N100" s="14" t="s">
        <v>20</v>
      </c>
    </row>
    <row r="101" s="1" customFormat="1" customHeight="1" spans="1:14">
      <c r="A101" s="12"/>
      <c r="B101" s="12"/>
      <c r="C101" s="12" t="s">
        <v>102</v>
      </c>
      <c r="D101" s="12" t="s">
        <v>17</v>
      </c>
      <c r="E101" s="12" t="s">
        <v>18</v>
      </c>
      <c r="F101" s="9">
        <v>20251293711</v>
      </c>
      <c r="G101" s="9"/>
      <c r="H101" s="10">
        <v>67.04</v>
      </c>
      <c r="I101" s="10">
        <v>80.6</v>
      </c>
      <c r="J101" s="10"/>
      <c r="K101" s="10"/>
      <c r="L101" s="10"/>
      <c r="M101" s="10">
        <f t="shared" si="6"/>
        <v>73.82</v>
      </c>
      <c r="N101" s="14"/>
    </row>
    <row r="102" s="1" customFormat="1" customHeight="1" spans="1:14">
      <c r="A102" s="12"/>
      <c r="B102" s="12"/>
      <c r="C102" s="12" t="s">
        <v>102</v>
      </c>
      <c r="D102" s="12" t="s">
        <v>17</v>
      </c>
      <c r="E102" s="12" t="s">
        <v>18</v>
      </c>
      <c r="F102" s="9">
        <v>20251293715</v>
      </c>
      <c r="G102" s="9"/>
      <c r="H102" s="10">
        <v>65.35</v>
      </c>
      <c r="I102" s="10">
        <v>78</v>
      </c>
      <c r="J102" s="10"/>
      <c r="K102" s="10"/>
      <c r="L102" s="10"/>
      <c r="M102" s="10">
        <f t="shared" si="6"/>
        <v>71.675</v>
      </c>
      <c r="N102" s="14"/>
    </row>
    <row r="103" s="1" customFormat="1" customHeight="1" spans="1:14">
      <c r="A103" s="11">
        <v>251130</v>
      </c>
      <c r="B103" s="11" t="s">
        <v>104</v>
      </c>
      <c r="C103" s="11" t="s">
        <v>105</v>
      </c>
      <c r="D103" s="11" t="s">
        <v>17</v>
      </c>
      <c r="E103" s="11" t="s">
        <v>18</v>
      </c>
      <c r="F103" s="9">
        <v>20251293909</v>
      </c>
      <c r="G103" s="9" t="s">
        <v>106</v>
      </c>
      <c r="H103" s="10">
        <v>78.79</v>
      </c>
      <c r="I103" s="10">
        <v>85.56</v>
      </c>
      <c r="J103" s="10"/>
      <c r="K103" s="10"/>
      <c r="L103" s="10"/>
      <c r="M103" s="10">
        <f t="shared" si="6"/>
        <v>82.175</v>
      </c>
      <c r="N103" s="14" t="s">
        <v>20</v>
      </c>
    </row>
    <row r="104" s="1" customFormat="1" customHeight="1" spans="1:14">
      <c r="A104" s="12"/>
      <c r="B104" s="12"/>
      <c r="C104" s="12" t="s">
        <v>105</v>
      </c>
      <c r="D104" s="12" t="s">
        <v>17</v>
      </c>
      <c r="E104" s="12" t="s">
        <v>18</v>
      </c>
      <c r="F104" s="9">
        <v>20251293725</v>
      </c>
      <c r="G104" s="9"/>
      <c r="H104" s="10">
        <v>76.58</v>
      </c>
      <c r="I104" s="10">
        <v>87.46</v>
      </c>
      <c r="J104" s="10"/>
      <c r="K104" s="10"/>
      <c r="L104" s="10"/>
      <c r="M104" s="10">
        <f t="shared" si="6"/>
        <v>82.02</v>
      </c>
      <c r="N104" s="14"/>
    </row>
    <row r="105" s="1" customFormat="1" customHeight="1" spans="1:14">
      <c r="A105" s="13"/>
      <c r="B105" s="13"/>
      <c r="C105" s="13" t="s">
        <v>105</v>
      </c>
      <c r="D105" s="13" t="s">
        <v>17</v>
      </c>
      <c r="E105" s="13" t="s">
        <v>18</v>
      </c>
      <c r="F105" s="9">
        <v>20251293820</v>
      </c>
      <c r="G105" s="9"/>
      <c r="H105" s="10">
        <v>72.49</v>
      </c>
      <c r="I105" s="10">
        <v>80.08</v>
      </c>
      <c r="J105" s="10"/>
      <c r="K105" s="10"/>
      <c r="L105" s="10"/>
      <c r="M105" s="10">
        <f t="shared" si="6"/>
        <v>76.285</v>
      </c>
      <c r="N105" s="14"/>
    </row>
  </sheetData>
  <sortState ref="A3:N105">
    <sortCondition ref="A3:A105"/>
    <sortCondition ref="M3:M105" descending="1"/>
  </sortState>
  <mergeCells count="127">
    <mergeCell ref="A1:N1"/>
    <mergeCell ref="A3:A5"/>
    <mergeCell ref="A6:A8"/>
    <mergeCell ref="A9:A17"/>
    <mergeCell ref="A18:A20"/>
    <mergeCell ref="A21:A23"/>
    <mergeCell ref="A24:A26"/>
    <mergeCell ref="A27:A29"/>
    <mergeCell ref="A30:A31"/>
    <mergeCell ref="A33:A35"/>
    <mergeCell ref="A36:A38"/>
    <mergeCell ref="A39:A47"/>
    <mergeCell ref="A48:A53"/>
    <mergeCell ref="A54:A56"/>
    <mergeCell ref="A57:A58"/>
    <mergeCell ref="A59:A61"/>
    <mergeCell ref="A62:A64"/>
    <mergeCell ref="A65:A67"/>
    <mergeCell ref="A68:A70"/>
    <mergeCell ref="A71:A72"/>
    <mergeCell ref="A73:A87"/>
    <mergeCell ref="A88:A90"/>
    <mergeCell ref="A91:A93"/>
    <mergeCell ref="A94:A96"/>
    <mergeCell ref="A97:A99"/>
    <mergeCell ref="A100:A102"/>
    <mergeCell ref="A103:A105"/>
    <mergeCell ref="B3:B5"/>
    <mergeCell ref="B6:B8"/>
    <mergeCell ref="B9:B17"/>
    <mergeCell ref="B18:B20"/>
    <mergeCell ref="B21:B23"/>
    <mergeCell ref="B24:B26"/>
    <mergeCell ref="B27:B29"/>
    <mergeCell ref="B30:B32"/>
    <mergeCell ref="B33:B35"/>
    <mergeCell ref="B36:B38"/>
    <mergeCell ref="B39:B47"/>
    <mergeCell ref="B48:B53"/>
    <mergeCell ref="B54:B58"/>
    <mergeCell ref="B59:B64"/>
    <mergeCell ref="B65:B67"/>
    <mergeCell ref="B68:B70"/>
    <mergeCell ref="B71:B72"/>
    <mergeCell ref="B73:B93"/>
    <mergeCell ref="B94:B96"/>
    <mergeCell ref="B97:B99"/>
    <mergeCell ref="B100:B102"/>
    <mergeCell ref="B103:B105"/>
    <mergeCell ref="C3:C5"/>
    <mergeCell ref="C6:C8"/>
    <mergeCell ref="C9:C17"/>
    <mergeCell ref="C18:C20"/>
    <mergeCell ref="C21:C23"/>
    <mergeCell ref="C24:C26"/>
    <mergeCell ref="C27:C29"/>
    <mergeCell ref="C30:C31"/>
    <mergeCell ref="C33:C35"/>
    <mergeCell ref="C36:C38"/>
    <mergeCell ref="C39:C47"/>
    <mergeCell ref="C48:C53"/>
    <mergeCell ref="C54:C56"/>
    <mergeCell ref="C57:C58"/>
    <mergeCell ref="C59:C61"/>
    <mergeCell ref="C62:C64"/>
    <mergeCell ref="C65:C67"/>
    <mergeCell ref="C68:C70"/>
    <mergeCell ref="C71:C72"/>
    <mergeCell ref="C73:C87"/>
    <mergeCell ref="C88:C90"/>
    <mergeCell ref="C91:C93"/>
    <mergeCell ref="C94:C96"/>
    <mergeCell ref="C97:C99"/>
    <mergeCell ref="C100:C102"/>
    <mergeCell ref="C103:C105"/>
    <mergeCell ref="D3:D5"/>
    <mergeCell ref="D6:D8"/>
    <mergeCell ref="D9:D17"/>
    <mergeCell ref="D18:D20"/>
    <mergeCell ref="D21:D23"/>
    <mergeCell ref="D24:D26"/>
    <mergeCell ref="D27:D29"/>
    <mergeCell ref="D30:D31"/>
    <mergeCell ref="D33:D35"/>
    <mergeCell ref="D36:D38"/>
    <mergeCell ref="D39:D47"/>
    <mergeCell ref="D48:D53"/>
    <mergeCell ref="D54:D56"/>
    <mergeCell ref="D57:D58"/>
    <mergeCell ref="D59:D61"/>
    <mergeCell ref="D62:D64"/>
    <mergeCell ref="D65:D67"/>
    <mergeCell ref="D68:D70"/>
    <mergeCell ref="D71:D72"/>
    <mergeCell ref="D73:D87"/>
    <mergeCell ref="D88:D90"/>
    <mergeCell ref="D91:D93"/>
    <mergeCell ref="D94:D96"/>
    <mergeCell ref="D97:D99"/>
    <mergeCell ref="D100:D102"/>
    <mergeCell ref="D103:D105"/>
    <mergeCell ref="E3:E5"/>
    <mergeCell ref="E6:E8"/>
    <mergeCell ref="E9:E17"/>
    <mergeCell ref="E18:E20"/>
    <mergeCell ref="E21:E23"/>
    <mergeCell ref="E24:E26"/>
    <mergeCell ref="E27:E29"/>
    <mergeCell ref="E30:E31"/>
    <mergeCell ref="E33:E35"/>
    <mergeCell ref="E36:E38"/>
    <mergeCell ref="E39:E47"/>
    <mergeCell ref="E48:E53"/>
    <mergeCell ref="E54:E56"/>
    <mergeCell ref="E57:E58"/>
    <mergeCell ref="E59:E61"/>
    <mergeCell ref="E62:E64"/>
    <mergeCell ref="E65:E67"/>
    <mergeCell ref="E68:E70"/>
    <mergeCell ref="E71:E72"/>
    <mergeCell ref="E73:E87"/>
    <mergeCell ref="E88:E90"/>
    <mergeCell ref="E91:E93"/>
    <mergeCell ref="E94:E96"/>
    <mergeCell ref="E97:E99"/>
    <mergeCell ref="E100:E102"/>
    <mergeCell ref="E103:E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亚历山大帝王</cp:lastModifiedBy>
  <dcterms:created xsi:type="dcterms:W3CDTF">2025-12-03T07:12:00Z</dcterms:created>
  <dcterms:modified xsi:type="dcterms:W3CDTF">2025-12-15T08:31:24Z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D9DA6CF972614A55A4624F26677E40DC_11</vt:lpwstr>
  </property>
  <property fmtid="{D5CDD505-2E9C-101B-9397-08002B2CF9AE}" pid="3" name="KSOProductBuildVer">
    <vt:lpwstr>2052-12.1.0.18608</vt:lpwstr>
  </property>
</Properties>
</file>