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7" r:id="rId1"/>
  </sheets>
  <definedNames>
    <definedName name="_xlnm._FilterDatabase" localSheetId="0" hidden="1">Sheet1!$A$2:$N$76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<sst xmlns="http://schemas.openxmlformats.org/spreadsheetml/2006/main" count="192" uniqueCount="90">
  <si>
    <t>衢州市属国有企业2026年8·8人才交流会招聘总成绩及入围体检人员名单</t>
  </si>
  <si>
    <t>岗位代码</t>
  </si>
  <si>
    <t>企业名称</t>
  </si>
  <si>
    <t>招聘部门（子企业）</t>
  </si>
  <si>
    <t>招聘岗位</t>
  </si>
  <si>
    <t>招聘人数</t>
  </si>
  <si>
    <t>准考证号</t>
  </si>
  <si>
    <t>姓名</t>
  </si>
  <si>
    <t>笔试成绩</t>
  </si>
  <si>
    <t>面试成绩</t>
  </si>
  <si>
    <t>面谈成绩</t>
  </si>
  <si>
    <t>总成绩</t>
  </si>
  <si>
    <t>备注</t>
  </si>
  <si>
    <t>衢州市产业投资控股集团有限公司</t>
  </si>
  <si>
    <t>杭州衢海投资管理有限公司</t>
  </si>
  <si>
    <t>招商专员岗</t>
  </si>
  <si>
    <t>田元丰</t>
  </si>
  <si>
    <t>-</t>
  </si>
  <si>
    <t>入围体检环节</t>
  </si>
  <si>
    <t>衢州市融资担保有限公司江山分支机构</t>
  </si>
  <si>
    <t>业务岗</t>
  </si>
  <si>
    <t>张鉴</t>
  </si>
  <si>
    <t>衢州衢通控股集团有限公司</t>
  </si>
  <si>
    <t>衢州市建设工程质量检测有限公司</t>
  </si>
  <si>
    <t>地基（钢）结构检测岗</t>
  </si>
  <si>
    <t>郑一飞</t>
  </si>
  <si>
    <t>节能结构检测岗</t>
  </si>
  <si>
    <t>李姣</t>
  </si>
  <si>
    <t>衢州市信安产业投资集团有限公司</t>
  </si>
  <si>
    <t>资金管理岗</t>
  </si>
  <si>
    <t>刘晨</t>
  </si>
  <si>
    <t>缺考</t>
  </si>
  <si>
    <t>试验检测岗</t>
  </si>
  <si>
    <t>蔡博伦</t>
  </si>
  <si>
    <t>衢州城市发展控股集团有限公司</t>
  </si>
  <si>
    <t>集团本部</t>
  </si>
  <si>
    <t>综合办公室主管</t>
  </si>
  <si>
    <t>徐敏珍</t>
  </si>
  <si>
    <t>浙江同航建设工程有限公司</t>
  </si>
  <si>
    <t>综合办公室法务专员</t>
  </si>
  <si>
    <t>刘星宇</t>
  </si>
  <si>
    <t>衢州市数字产业发展有限公司</t>
  </si>
  <si>
    <t>技术研发处项目专员</t>
  </si>
  <si>
    <t>徐翔</t>
  </si>
  <si>
    <t>市场运维处运维专员</t>
  </si>
  <si>
    <t>余晨怡</t>
  </si>
  <si>
    <t>衢州大花园控股集团有限公司</t>
  </si>
  <si>
    <t>衢州市文化旅游投资发展有限公司</t>
  </si>
  <si>
    <t>法务专员</t>
  </si>
  <si>
    <t>冯凯微</t>
  </si>
  <si>
    <t>开化县大花园建设投资发展有限公司</t>
  </si>
  <si>
    <t>投资运营专员</t>
  </si>
  <si>
    <t>郑旗瀚</t>
  </si>
  <si>
    <t>衢州市南孔礼养养老服务管理有限公司</t>
  </si>
  <si>
    <t>运营部经理</t>
  </si>
  <si>
    <t>徐若雯</t>
  </si>
  <si>
    <t>护理部经理</t>
  </si>
  <si>
    <t>金菁</t>
  </si>
  <si>
    <t>衢州工业控股集团有限公司</t>
  </si>
  <si>
    <t>衢州综合保税区投资发展集团有限公司</t>
  </si>
  <si>
    <t>融资岗</t>
  </si>
  <si>
    <t>夏骁</t>
  </si>
  <si>
    <t>衢州智投私募基金管理有限公司</t>
  </si>
  <si>
    <t>投资管理岗（人工智能、半导体与机械制造方向）</t>
  </si>
  <si>
    <t>何成威</t>
  </si>
  <si>
    <t>邱春云</t>
  </si>
  <si>
    <t>投资管理岗（化工新材料方向）</t>
  </si>
  <si>
    <t>郑林</t>
  </si>
  <si>
    <t>投资管理岗（生物医药方向）</t>
  </si>
  <si>
    <t>泮创</t>
  </si>
  <si>
    <t>投资管理岗</t>
  </si>
  <si>
    <t>丰牧子</t>
  </si>
  <si>
    <t>赵耀辉</t>
  </si>
  <si>
    <t>基金管理岗</t>
  </si>
  <si>
    <t>钟翠</t>
  </si>
  <si>
    <t>曾佳丽</t>
  </si>
  <si>
    <t>衢州智造环能投资发展有限公司</t>
  </si>
  <si>
    <t>光储充项目策划岗</t>
  </si>
  <si>
    <t>张思煌</t>
  </si>
  <si>
    <t>衢州绿发物业服务有限公司</t>
  </si>
  <si>
    <t>统计岗</t>
  </si>
  <si>
    <t>陈宇</t>
  </si>
  <si>
    <t>衢州市慧城产业控股集团有限公司</t>
  </si>
  <si>
    <t>浙江慧城未来自有资金投资有限公司</t>
  </si>
  <si>
    <t>刘冶</t>
  </si>
  <si>
    <t>郑晨晨</t>
  </si>
  <si>
    <t>农淇竣</t>
  </si>
  <si>
    <t>浙江慧启商业管理有限公司</t>
  </si>
  <si>
    <t>商业运营管理岗</t>
  </si>
  <si>
    <t>郑嘉惠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</si>
</sst>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6" fontId="0" fillId="0" borderId="0" xfId="0" applyNumberFormat="1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"/>
  <sheetViews>
    <sheetView tabSelected="1" workbookViewId="0">
      <pane ySplit="2" topLeftCell="A3" activePane="bottomLeft" state="frozen"/>
      <selection/>
      <selection pane="bottomLeft" activeCell="Q6" sqref="Q6"/>
    </sheetView>
  </sheetViews>
  <sheetFormatPr defaultColWidth="9" defaultRowHeight="13.5"/>
  <cols>
    <col min="1" max="1" width="9.375" style="2" customWidth="1"/>
    <col min="2" max="2" width="19.75" style="3" customWidth="1"/>
    <col min="3" max="3" width="25.375" style="3" customWidth="1"/>
    <col min="4" max="4" width="16.125" style="4" customWidth="1"/>
    <col min="5" max="5" width="5.875" style="1" customWidth="1"/>
    <col min="6" max="6" width="12.625" style="1" customWidth="1"/>
    <col min="7" max="7" width="7.375" style="1" customWidth="1"/>
    <col min="8" max="8" width="9.875" style="5" customWidth="1"/>
    <col min="9" max="9" width="10.625" style="6" customWidth="1"/>
    <col min="10" max="11" width="9.375" style="6" customWidth="1"/>
    <col min="12" max="12" width="12.875" style="2" customWidth="1"/>
    <col min="13" max="13" width="19.875" style="1" customWidth="1"/>
    <col min="14" max="16384" width="9" style="1"/>
  </cols>
  <sheetData>
    <row r="1" ht="28" customHeight="1" spans="1:14">
      <c r="A1" s="7" t="s">
        <v>0</v>
      </c>
      <c r="B1" s="7"/>
      <c r="C1" s="7"/>
      <c r="D1" s="8"/>
      <c r="E1" s="7"/>
      <c r="F1" s="7"/>
      <c r="G1" s="7"/>
      <c r="H1" s="9"/>
      <c r="I1" s="9"/>
      <c r="J1" s="9"/>
      <c r="K1" s="9"/>
      <c r="L1" s="7"/>
      <c r="M1" s="10"/>
      <c r="N1" s="11"/>
    </row>
    <row r="2" s="1" customFormat="1" ht="39" customHeight="1" spans="1:14">
      <c r="A2" s="12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2" t="s">
        <v>6</v>
      </c>
      <c r="G2" s="12" t="s">
        <v>7</v>
      </c>
      <c r="H2" s="15" t="s">
        <v>8</v>
      </c>
      <c r="I2" s="16" t="s">
        <v>9</v>
      </c>
      <c r="J2" s="15" t="s">
        <v>10</v>
      </c>
      <c r="K2" s="15" t="s">
        <v>11</v>
      </c>
      <c r="L2" s="12" t="s">
        <v>12</v>
      </c>
    </row>
    <row r="3" s="1" customFormat="1" ht="27" customHeight="1" spans="1:14">
      <c r="A3" s="17">
        <v>2608101</v>
      </c>
      <c r="B3" s="18" t="s">
        <v>13</v>
      </c>
      <c r="C3" s="19" t="s">
        <v>14</v>
      </c>
      <c r="D3" s="20" t="s">
        <v>15</v>
      </c>
      <c r="E3" s="20">
        <v>1</v>
      </c>
      <c r="F3" s="21">
        <v>20269050728</v>
      </c>
      <c r="G3" s="21" t="s">
        <v>16</v>
      </c>
      <c r="H3" s="22">
        <v>73.97</v>
      </c>
      <c r="I3" s="23">
        <v>81.8</v>
      </c>
      <c r="J3" s="23" t="s">
        <v>17</v>
      </c>
      <c r="K3" s="23">
        <f t="shared" ref="K3:K10" si="0">ROUND(H3*30%+I3*70%,2)</f>
        <v>79.45</v>
      </c>
      <c r="L3" s="24" t="s">
        <v>18</v>
      </c>
    </row>
    <row r="4" ht="14.25" spans="1:14">
      <c r="A4" s="25">
        <v>2608102</v>
      </c>
      <c r="B4" s="26"/>
      <c r="C4" s="27" t="s">
        <v>19</v>
      </c>
      <c r="D4" s="18" t="s">
        <v>20</v>
      </c>
      <c r="E4" s="18">
        <v>1</v>
      </c>
      <c r="F4" s="21">
        <v>20269050246</v>
      </c>
      <c r="G4" s="21" t="s">
        <v>21</v>
      </c>
      <c r="H4" s="22">
        <v>73.08</v>
      </c>
      <c r="I4" s="23">
        <v>83</v>
      </c>
      <c r="J4" s="23" t="s">
        <v>17</v>
      </c>
      <c r="K4" s="23">
        <f t="shared" si="0"/>
        <v>80.02</v>
      </c>
      <c r="L4" s="24" t="s">
        <v>18</v>
      </c>
    </row>
    <row r="5" ht="14.25" spans="1:14">
      <c r="A5" s="28"/>
      <c r="B5" s="26"/>
      <c r="C5" s="29"/>
      <c r="D5" s="26"/>
      <c r="E5" s="26">
        <v>1</v>
      </c>
      <c r="F5" s="21">
        <v>20269050250</v>
      </c>
      <c r="G5" s="21"/>
      <c r="H5" s="22">
        <v>77.1</v>
      </c>
      <c r="I5" s="23">
        <v>78.2</v>
      </c>
      <c r="J5" s="23" t="s">
        <v>17</v>
      </c>
      <c r="K5" s="23">
        <f t="shared" si="0"/>
        <v>77.87</v>
      </c>
      <c r="L5" s="24"/>
    </row>
    <row r="6" ht="14.25" spans="1:14">
      <c r="A6" s="30"/>
      <c r="B6" s="31"/>
      <c r="C6" s="32"/>
      <c r="D6" s="31"/>
      <c r="E6" s="31">
        <v>1</v>
      </c>
      <c r="F6" s="21">
        <v>20269050248</v>
      </c>
      <c r="G6" s="21"/>
      <c r="H6" s="22">
        <v>73.64</v>
      </c>
      <c r="I6" s="23">
        <v>77.2</v>
      </c>
      <c r="J6" s="23" t="s">
        <v>17</v>
      </c>
      <c r="K6" s="23">
        <f t="shared" si="0"/>
        <v>76.13</v>
      </c>
      <c r="L6" s="24"/>
    </row>
    <row r="7" ht="14.25" spans="1:14">
      <c r="A7" s="33">
        <v>2608103</v>
      </c>
      <c r="B7" s="18" t="s">
        <v>22</v>
      </c>
      <c r="C7" s="27" t="s">
        <v>23</v>
      </c>
      <c r="D7" s="18" t="s">
        <v>24</v>
      </c>
      <c r="E7" s="18">
        <v>1</v>
      </c>
      <c r="F7" s="21">
        <v>20269050527</v>
      </c>
      <c r="G7" s="21" t="s">
        <v>25</v>
      </c>
      <c r="H7" s="22">
        <v>64.07</v>
      </c>
      <c r="I7" s="23">
        <v>82</v>
      </c>
      <c r="J7" s="23" t="s">
        <v>17</v>
      </c>
      <c r="K7" s="23">
        <f t="shared" si="0"/>
        <v>76.62</v>
      </c>
      <c r="L7" s="24" t="s">
        <v>18</v>
      </c>
    </row>
    <row r="8" ht="14.25" spans="1:14">
      <c r="A8" s="34"/>
      <c r="B8" s="26"/>
      <c r="C8" s="29"/>
      <c r="D8" s="31"/>
      <c r="E8" s="31">
        <v>1</v>
      </c>
      <c r="F8" s="21">
        <v>20269050528</v>
      </c>
      <c r="G8" s="21"/>
      <c r="H8" s="22">
        <v>60.57</v>
      </c>
      <c r="I8" s="23">
        <v>81.8</v>
      </c>
      <c r="J8" s="23" t="s">
        <v>17</v>
      </c>
      <c r="K8" s="23">
        <f t="shared" si="0"/>
        <v>75.43</v>
      </c>
      <c r="L8" s="24"/>
    </row>
    <row r="9" s="1" customFormat="1" ht="14.25" spans="1:14">
      <c r="A9" s="21">
        <v>2608104</v>
      </c>
      <c r="B9" s="26"/>
      <c r="C9" s="32"/>
      <c r="D9" s="20" t="s">
        <v>26</v>
      </c>
      <c r="E9" s="20">
        <v>1</v>
      </c>
      <c r="F9" s="21">
        <v>20269050927</v>
      </c>
      <c r="G9" s="21" t="s">
        <v>27</v>
      </c>
      <c r="H9" s="22">
        <v>62.57</v>
      </c>
      <c r="I9" s="23">
        <v>87.8</v>
      </c>
      <c r="J9" s="23" t="s">
        <v>17</v>
      </c>
      <c r="K9" s="23">
        <f t="shared" si="0"/>
        <v>80.23</v>
      </c>
      <c r="L9" s="24" t="s">
        <v>18</v>
      </c>
    </row>
    <row r="10" s="1" customFormat="1" ht="14.25" spans="1:14">
      <c r="A10" s="25">
        <v>2608106</v>
      </c>
      <c r="B10" s="26"/>
      <c r="C10" s="27" t="s">
        <v>28</v>
      </c>
      <c r="D10" s="18" t="s">
        <v>29</v>
      </c>
      <c r="E10" s="18">
        <v>1</v>
      </c>
      <c r="F10" s="21">
        <v>20269050101</v>
      </c>
      <c r="G10" s="21" t="s">
        <v>30</v>
      </c>
      <c r="H10" s="22">
        <v>78.29</v>
      </c>
      <c r="I10" s="23">
        <v>76.4</v>
      </c>
      <c r="J10" s="23" t="s">
        <v>17</v>
      </c>
      <c r="K10" s="23">
        <f t="shared" si="0"/>
        <v>76.97</v>
      </c>
      <c r="L10" s="24" t="s">
        <v>18</v>
      </c>
    </row>
    <row r="11" s="1" customFormat="1" ht="14.25" spans="1:14">
      <c r="A11" s="30"/>
      <c r="B11" s="26"/>
      <c r="C11" s="32"/>
      <c r="D11" s="31"/>
      <c r="E11" s="31">
        <v>1</v>
      </c>
      <c r="F11" s="21">
        <v>20269050103</v>
      </c>
      <c r="G11" s="21"/>
      <c r="H11" s="22">
        <v>64.95</v>
      </c>
      <c r="I11" s="23" t="s">
        <v>31</v>
      </c>
      <c r="J11" s="23" t="s">
        <v>17</v>
      </c>
      <c r="K11" s="23" t="s">
        <v>17</v>
      </c>
      <c r="L11" s="24"/>
    </row>
    <row r="12" ht="14.25" spans="1:14">
      <c r="A12" s="25">
        <v>2608107</v>
      </c>
      <c r="B12" s="26"/>
      <c r="C12" s="27" t="s">
        <v>23</v>
      </c>
      <c r="D12" s="18" t="s">
        <v>32</v>
      </c>
      <c r="E12" s="18">
        <v>1</v>
      </c>
      <c r="F12" s="21">
        <v>20269051235</v>
      </c>
      <c r="G12" s="21" t="s">
        <v>33</v>
      </c>
      <c r="H12" s="22">
        <v>68.63</v>
      </c>
      <c r="I12" s="23">
        <v>84.4</v>
      </c>
      <c r="J12" s="23">
        <v>86.33</v>
      </c>
      <c r="K12" s="23">
        <f>ROUND(H12*30%+(I12*50%+J12*50%)*70%,2)</f>
        <v>80.34</v>
      </c>
      <c r="L12" s="24" t="s">
        <v>18</v>
      </c>
    </row>
    <row r="13" ht="14.25" spans="1:14">
      <c r="A13" s="28"/>
      <c r="B13" s="26"/>
      <c r="C13" s="29"/>
      <c r="D13" s="26"/>
      <c r="E13" s="26">
        <v>1</v>
      </c>
      <c r="F13" s="21">
        <v>20269050817</v>
      </c>
      <c r="G13" s="21"/>
      <c r="H13" s="22">
        <v>64.53</v>
      </c>
      <c r="I13" s="23">
        <v>86</v>
      </c>
      <c r="J13" s="23">
        <v>78</v>
      </c>
      <c r="K13" s="23">
        <f>ROUND(H13*30%+(I13*50%+J13*50%)*70%,2)</f>
        <v>76.76</v>
      </c>
      <c r="L13" s="24"/>
    </row>
    <row r="14" ht="14.25" spans="1:14">
      <c r="A14" s="30"/>
      <c r="B14" s="31"/>
      <c r="C14" s="32"/>
      <c r="D14" s="31"/>
      <c r="E14" s="31">
        <v>1</v>
      </c>
      <c r="F14" s="21">
        <v>20269050801</v>
      </c>
      <c r="G14" s="21"/>
      <c r="H14" s="22">
        <v>63.92</v>
      </c>
      <c r="I14" s="23">
        <v>80</v>
      </c>
      <c r="J14" s="23">
        <v>75.67</v>
      </c>
      <c r="K14" s="23">
        <f>ROUND(H14*30%+(I14*50%+J14*50%)*70%,2)</f>
        <v>73.66</v>
      </c>
      <c r="L14" s="24"/>
    </row>
    <row r="15" ht="14.25" spans="1:14">
      <c r="A15" s="25">
        <v>2608108</v>
      </c>
      <c r="B15" s="18" t="s">
        <v>34</v>
      </c>
      <c r="C15" s="27" t="s">
        <v>35</v>
      </c>
      <c r="D15" s="18" t="s">
        <v>36</v>
      </c>
      <c r="E15" s="18">
        <v>1</v>
      </c>
      <c r="F15" s="21">
        <v>20269050322</v>
      </c>
      <c r="G15" s="21" t="s">
        <v>37</v>
      </c>
      <c r="H15" s="22">
        <v>77.59</v>
      </c>
      <c r="I15" s="23">
        <v>86.2</v>
      </c>
      <c r="J15" s="23" t="s">
        <v>17</v>
      </c>
      <c r="K15" s="23">
        <f t="shared" ref="K15:K32" si="1">ROUND(H15*30%+I15*70%,2)</f>
        <v>83.62</v>
      </c>
      <c r="L15" s="24" t="s">
        <v>18</v>
      </c>
    </row>
    <row r="16" ht="14.25" spans="1:14">
      <c r="A16" s="28"/>
      <c r="B16" s="26"/>
      <c r="C16" s="29"/>
      <c r="D16" s="26"/>
      <c r="E16" s="26">
        <v>1</v>
      </c>
      <c r="F16" s="21">
        <v>20269050325</v>
      </c>
      <c r="G16" s="21"/>
      <c r="H16" s="22">
        <v>77.27</v>
      </c>
      <c r="I16" s="23">
        <v>84</v>
      </c>
      <c r="J16" s="23" t="s">
        <v>17</v>
      </c>
      <c r="K16" s="23">
        <f t="shared" si="1"/>
        <v>81.98</v>
      </c>
      <c r="L16" s="24"/>
    </row>
    <row r="17" ht="14.25" spans="1:12">
      <c r="A17" s="30"/>
      <c r="B17" s="26"/>
      <c r="C17" s="32"/>
      <c r="D17" s="31"/>
      <c r="E17" s="31">
        <v>1</v>
      </c>
      <c r="F17" s="21">
        <v>20269050323</v>
      </c>
      <c r="G17" s="21"/>
      <c r="H17" s="22">
        <v>76.22</v>
      </c>
      <c r="I17" s="23">
        <v>84.2</v>
      </c>
      <c r="J17" s="23" t="s">
        <v>17</v>
      </c>
      <c r="K17" s="23">
        <f t="shared" si="1"/>
        <v>81.81</v>
      </c>
      <c r="L17" s="24"/>
    </row>
    <row r="18" ht="14.25" spans="1:12">
      <c r="A18" s="25">
        <v>2608109</v>
      </c>
      <c r="B18" s="26"/>
      <c r="C18" s="27" t="s">
        <v>38</v>
      </c>
      <c r="D18" s="18" t="s">
        <v>39</v>
      </c>
      <c r="E18" s="18">
        <v>1</v>
      </c>
      <c r="F18" s="21">
        <v>20269050514</v>
      </c>
      <c r="G18" s="21" t="s">
        <v>40</v>
      </c>
      <c r="H18" s="22">
        <v>74.57</v>
      </c>
      <c r="I18" s="23">
        <v>89</v>
      </c>
      <c r="J18" s="23" t="s">
        <v>17</v>
      </c>
      <c r="K18" s="23">
        <f t="shared" si="1"/>
        <v>84.67</v>
      </c>
      <c r="L18" s="24" t="s">
        <v>18</v>
      </c>
    </row>
    <row r="19" ht="14.25" spans="1:12">
      <c r="A19" s="28"/>
      <c r="B19" s="26"/>
      <c r="C19" s="29"/>
      <c r="D19" s="26"/>
      <c r="E19" s="26">
        <v>1</v>
      </c>
      <c r="F19" s="21">
        <v>20269050510</v>
      </c>
      <c r="G19" s="21"/>
      <c r="H19" s="22">
        <v>80.88</v>
      </c>
      <c r="I19" s="23">
        <v>86</v>
      </c>
      <c r="J19" s="23" t="s">
        <v>17</v>
      </c>
      <c r="K19" s="23">
        <f t="shared" si="1"/>
        <v>84.46</v>
      </c>
      <c r="L19" s="24"/>
    </row>
    <row r="20" ht="14.25" spans="1:12">
      <c r="A20" s="30"/>
      <c r="B20" s="26"/>
      <c r="C20" s="32"/>
      <c r="D20" s="31"/>
      <c r="E20" s="31">
        <v>1</v>
      </c>
      <c r="F20" s="21">
        <v>20269050849</v>
      </c>
      <c r="G20" s="21"/>
      <c r="H20" s="22">
        <v>75.54</v>
      </c>
      <c r="I20" s="23">
        <v>81</v>
      </c>
      <c r="J20" s="23" t="s">
        <v>17</v>
      </c>
      <c r="K20" s="23">
        <f t="shared" si="1"/>
        <v>79.36</v>
      </c>
      <c r="L20" s="24"/>
    </row>
    <row r="21" ht="14.25" spans="1:12">
      <c r="A21" s="25">
        <v>2608110</v>
      </c>
      <c r="B21" s="26"/>
      <c r="C21" s="27" t="s">
        <v>41</v>
      </c>
      <c r="D21" s="18" t="s">
        <v>42</v>
      </c>
      <c r="E21" s="18">
        <v>1</v>
      </c>
      <c r="F21" s="21">
        <v>20269050219</v>
      </c>
      <c r="G21" s="21" t="s">
        <v>43</v>
      </c>
      <c r="H21" s="22">
        <v>71.36</v>
      </c>
      <c r="I21" s="35">
        <v>82.8</v>
      </c>
      <c r="J21" s="23" t="s">
        <v>17</v>
      </c>
      <c r="K21" s="23">
        <f t="shared" si="1"/>
        <v>79.37</v>
      </c>
      <c r="L21" s="24" t="s">
        <v>18</v>
      </c>
    </row>
    <row r="22" ht="14.25" spans="1:12">
      <c r="A22" s="28"/>
      <c r="B22" s="26"/>
      <c r="C22" s="29"/>
      <c r="D22" s="26"/>
      <c r="E22" s="26">
        <v>1</v>
      </c>
      <c r="F22" s="21">
        <v>20269050607</v>
      </c>
      <c r="G22" s="21"/>
      <c r="H22" s="22">
        <v>70.1</v>
      </c>
      <c r="I22" s="23">
        <v>78.6</v>
      </c>
      <c r="J22" s="23" t="s">
        <v>17</v>
      </c>
      <c r="K22" s="23">
        <f t="shared" si="1"/>
        <v>76.05</v>
      </c>
      <c r="L22" s="24"/>
    </row>
    <row r="23" ht="14.25" spans="1:12">
      <c r="A23" s="30"/>
      <c r="B23" s="26"/>
      <c r="C23" s="29"/>
      <c r="D23" s="31"/>
      <c r="E23" s="31">
        <v>1</v>
      </c>
      <c r="F23" s="21">
        <v>20269050207</v>
      </c>
      <c r="G23" s="21"/>
      <c r="H23" s="22">
        <v>70.8</v>
      </c>
      <c r="I23" s="23">
        <v>78</v>
      </c>
      <c r="J23" s="23" t="s">
        <v>17</v>
      </c>
      <c r="K23" s="23">
        <f t="shared" si="1"/>
        <v>75.84</v>
      </c>
      <c r="L23" s="24"/>
    </row>
    <row r="24" ht="14.25" spans="1:12">
      <c r="A24" s="25">
        <v>2608111</v>
      </c>
      <c r="B24" s="26"/>
      <c r="C24" s="29"/>
      <c r="D24" s="18" t="s">
        <v>44</v>
      </c>
      <c r="E24" s="18">
        <v>1</v>
      </c>
      <c r="F24" s="21">
        <v>20269051216</v>
      </c>
      <c r="G24" s="21" t="s">
        <v>45</v>
      </c>
      <c r="H24" s="22">
        <v>70.11</v>
      </c>
      <c r="I24" s="23">
        <v>81.6</v>
      </c>
      <c r="J24" s="23" t="s">
        <v>17</v>
      </c>
      <c r="K24" s="23">
        <f t="shared" si="1"/>
        <v>78.15</v>
      </c>
      <c r="L24" s="24" t="s">
        <v>18</v>
      </c>
    </row>
    <row r="25" ht="14.25" spans="1:12">
      <c r="A25" s="28"/>
      <c r="B25" s="26"/>
      <c r="C25" s="29"/>
      <c r="D25" s="26"/>
      <c r="E25" s="26">
        <v>1</v>
      </c>
      <c r="F25" s="21">
        <v>20269051212</v>
      </c>
      <c r="G25" s="21"/>
      <c r="H25" s="22">
        <v>71.31</v>
      </c>
      <c r="I25" s="23">
        <v>80</v>
      </c>
      <c r="J25" s="23" t="s">
        <v>17</v>
      </c>
      <c r="K25" s="23">
        <f t="shared" si="1"/>
        <v>77.39</v>
      </c>
      <c r="L25" s="24"/>
    </row>
    <row r="26" ht="14.25" spans="1:12">
      <c r="A26" s="30"/>
      <c r="B26" s="31"/>
      <c r="C26" s="32"/>
      <c r="D26" s="31"/>
      <c r="E26" s="31">
        <v>1</v>
      </c>
      <c r="F26" s="21">
        <v>20269050639</v>
      </c>
      <c r="G26" s="21"/>
      <c r="H26" s="22">
        <v>70.78</v>
      </c>
      <c r="I26" s="23">
        <v>10</v>
      </c>
      <c r="J26" s="23" t="s">
        <v>17</v>
      </c>
      <c r="K26" s="23">
        <f t="shared" si="1"/>
        <v>28.23</v>
      </c>
      <c r="L26" s="24"/>
    </row>
    <row r="27" ht="14.25" spans="1:12">
      <c r="A27" s="25">
        <v>2608112</v>
      </c>
      <c r="B27" s="18" t="s">
        <v>46</v>
      </c>
      <c r="C27" s="27" t="s">
        <v>47</v>
      </c>
      <c r="D27" s="18" t="s">
        <v>48</v>
      </c>
      <c r="E27" s="18">
        <v>1</v>
      </c>
      <c r="F27" s="21">
        <v>20269050713</v>
      </c>
      <c r="G27" s="21" t="s">
        <v>49</v>
      </c>
      <c r="H27" s="22">
        <v>74.44</v>
      </c>
      <c r="I27" s="23">
        <v>87</v>
      </c>
      <c r="J27" s="23" t="s">
        <v>17</v>
      </c>
      <c r="K27" s="23">
        <f t="shared" si="1"/>
        <v>83.23</v>
      </c>
      <c r="L27" s="24" t="s">
        <v>18</v>
      </c>
    </row>
    <row r="28" ht="14.25" spans="1:12">
      <c r="A28" s="28"/>
      <c r="B28" s="26"/>
      <c r="C28" s="29"/>
      <c r="D28" s="26"/>
      <c r="E28" s="26">
        <v>1</v>
      </c>
      <c r="F28" s="21">
        <v>20269050716</v>
      </c>
      <c r="G28" s="21"/>
      <c r="H28" s="22">
        <v>78.91</v>
      </c>
      <c r="I28" s="23">
        <v>84.4</v>
      </c>
      <c r="J28" s="23" t="s">
        <v>17</v>
      </c>
      <c r="K28" s="23">
        <f t="shared" si="1"/>
        <v>82.75</v>
      </c>
      <c r="L28" s="24"/>
    </row>
    <row r="29" ht="14.25" spans="1:12">
      <c r="A29" s="30"/>
      <c r="B29" s="26"/>
      <c r="C29" s="32"/>
      <c r="D29" s="31"/>
      <c r="E29" s="31">
        <v>1</v>
      </c>
      <c r="F29" s="21">
        <v>20269050711</v>
      </c>
      <c r="G29" s="21"/>
      <c r="H29" s="22">
        <v>76.84</v>
      </c>
      <c r="I29" s="23">
        <v>76.8</v>
      </c>
      <c r="J29" s="23" t="s">
        <v>17</v>
      </c>
      <c r="K29" s="23">
        <f t="shared" si="1"/>
        <v>76.81</v>
      </c>
      <c r="L29" s="24"/>
    </row>
    <row r="30" s="1" customFormat="1" ht="28.5" spans="1:12">
      <c r="A30" s="17">
        <v>2608113</v>
      </c>
      <c r="B30" s="26"/>
      <c r="C30" s="19" t="s">
        <v>50</v>
      </c>
      <c r="D30" s="20" t="s">
        <v>51</v>
      </c>
      <c r="E30" s="20">
        <v>1</v>
      </c>
      <c r="F30" s="21">
        <v>20269050104</v>
      </c>
      <c r="G30" s="21" t="s">
        <v>52</v>
      </c>
      <c r="H30" s="22">
        <v>83.85</v>
      </c>
      <c r="I30" s="23">
        <v>79.8</v>
      </c>
      <c r="J30" s="23" t="s">
        <v>17</v>
      </c>
      <c r="K30" s="23">
        <f t="shared" si="1"/>
        <v>81.02</v>
      </c>
      <c r="L30" s="24" t="s">
        <v>18</v>
      </c>
    </row>
    <row r="31" s="1" customFormat="1" ht="14.25" spans="1:12">
      <c r="A31" s="17">
        <v>2608114</v>
      </c>
      <c r="B31" s="26"/>
      <c r="C31" s="27" t="s">
        <v>53</v>
      </c>
      <c r="D31" s="20" t="s">
        <v>54</v>
      </c>
      <c r="E31" s="20">
        <v>1</v>
      </c>
      <c r="F31" s="21">
        <v>20269050449</v>
      </c>
      <c r="G31" s="21" t="s">
        <v>55</v>
      </c>
      <c r="H31" s="22">
        <v>86.39</v>
      </c>
      <c r="I31" s="23">
        <v>87.2</v>
      </c>
      <c r="J31" s="23" t="s">
        <v>17</v>
      </c>
      <c r="K31" s="23">
        <f t="shared" si="1"/>
        <v>86.96</v>
      </c>
      <c r="L31" s="24" t="s">
        <v>18</v>
      </c>
    </row>
    <row r="32" ht="14.25" spans="1:12">
      <c r="A32" s="25">
        <v>2608115</v>
      </c>
      <c r="B32" s="26"/>
      <c r="C32" s="29"/>
      <c r="D32" s="18" t="s">
        <v>56</v>
      </c>
      <c r="E32" s="18">
        <v>1</v>
      </c>
      <c r="F32" s="21">
        <v>20269050453</v>
      </c>
      <c r="G32" s="21" t="s">
        <v>57</v>
      </c>
      <c r="H32" s="22">
        <v>81.97</v>
      </c>
      <c r="I32" s="23">
        <v>83.8</v>
      </c>
      <c r="J32" s="23" t="s">
        <v>17</v>
      </c>
      <c r="K32" s="23">
        <f t="shared" si="1"/>
        <v>83.25</v>
      </c>
      <c r="L32" s="24" t="s">
        <v>18</v>
      </c>
    </row>
    <row r="33" ht="14.25" spans="1:12">
      <c r="A33" s="30"/>
      <c r="B33" s="31"/>
      <c r="C33" s="32"/>
      <c r="D33" s="31"/>
      <c r="E33" s="31">
        <v>1</v>
      </c>
      <c r="F33" s="21">
        <v>20269050455</v>
      </c>
      <c r="G33" s="21"/>
      <c r="H33" s="22">
        <v>80.98</v>
      </c>
      <c r="I33" s="23" t="s">
        <v>31</v>
      </c>
      <c r="J33" s="23" t="s">
        <v>17</v>
      </c>
      <c r="K33" s="23" t="s">
        <v>17</v>
      </c>
      <c r="L33" s="24"/>
    </row>
    <row r="34" ht="14.25" spans="1:12">
      <c r="A34" s="25">
        <v>2608116</v>
      </c>
      <c r="B34" s="18" t="s">
        <v>58</v>
      </c>
      <c r="C34" s="27" t="s">
        <v>59</v>
      </c>
      <c r="D34" s="18" t="s">
        <v>60</v>
      </c>
      <c r="E34" s="18">
        <v>1</v>
      </c>
      <c r="F34" s="21">
        <v>20269050108</v>
      </c>
      <c r="G34" s="21" t="s">
        <v>61</v>
      </c>
      <c r="H34" s="22">
        <v>82.32</v>
      </c>
      <c r="I34" s="23">
        <v>77.8</v>
      </c>
      <c r="J34" s="23" t="s">
        <v>17</v>
      </c>
      <c r="K34" s="23">
        <f t="shared" ref="K34:K43" si="2">ROUND(H34*30%+I34*70%,2)</f>
        <v>79.16</v>
      </c>
      <c r="L34" s="24" t="s">
        <v>18</v>
      </c>
    </row>
    <row r="35" ht="14.25" spans="1:12">
      <c r="A35" s="28"/>
      <c r="B35" s="26"/>
      <c r="C35" s="29"/>
      <c r="D35" s="26"/>
      <c r="E35" s="26">
        <v>1</v>
      </c>
      <c r="F35" s="21">
        <v>20269050112</v>
      </c>
      <c r="G35" s="21"/>
      <c r="H35" s="22">
        <v>79.38</v>
      </c>
      <c r="I35" s="23">
        <v>76.2</v>
      </c>
      <c r="J35" s="23" t="s">
        <v>17</v>
      </c>
      <c r="K35" s="23">
        <f t="shared" si="2"/>
        <v>77.15</v>
      </c>
      <c r="L35" s="24"/>
    </row>
    <row r="36" ht="14.25" spans="1:12">
      <c r="A36" s="30"/>
      <c r="B36" s="26"/>
      <c r="C36" s="32"/>
      <c r="D36" s="31"/>
      <c r="E36" s="31">
        <v>1</v>
      </c>
      <c r="F36" s="21">
        <v>20269050113</v>
      </c>
      <c r="G36" s="21"/>
      <c r="H36" s="22">
        <v>78.89</v>
      </c>
      <c r="I36" s="23">
        <v>76.4</v>
      </c>
      <c r="J36" s="23" t="s">
        <v>17</v>
      </c>
      <c r="K36" s="23">
        <f t="shared" si="2"/>
        <v>77.15</v>
      </c>
      <c r="L36" s="24"/>
    </row>
    <row r="37" ht="14.25" spans="1:12">
      <c r="A37" s="25">
        <v>2608117</v>
      </c>
      <c r="B37" s="26"/>
      <c r="C37" s="27" t="s">
        <v>62</v>
      </c>
      <c r="D37" s="18" t="s">
        <v>63</v>
      </c>
      <c r="E37" s="18">
        <v>2</v>
      </c>
      <c r="F37" s="21">
        <v>20269050128</v>
      </c>
      <c r="G37" s="21" t="s">
        <v>64</v>
      </c>
      <c r="H37" s="22">
        <v>62.66</v>
      </c>
      <c r="I37" s="23">
        <v>73.6</v>
      </c>
      <c r="J37" s="23" t="s">
        <v>17</v>
      </c>
      <c r="K37" s="23">
        <f t="shared" si="2"/>
        <v>70.32</v>
      </c>
      <c r="L37" s="24" t="s">
        <v>18</v>
      </c>
    </row>
    <row r="38" ht="14.25" spans="1:12">
      <c r="A38" s="28"/>
      <c r="B38" s="26"/>
      <c r="C38" s="29"/>
      <c r="D38" s="26"/>
      <c r="E38" s="26">
        <v>2</v>
      </c>
      <c r="F38" s="21">
        <v>20269050122</v>
      </c>
      <c r="G38" s="21" t="s">
        <v>65</v>
      </c>
      <c r="H38" s="22">
        <v>61.05</v>
      </c>
      <c r="I38" s="23">
        <v>70.6</v>
      </c>
      <c r="J38" s="23" t="s">
        <v>17</v>
      </c>
      <c r="K38" s="23">
        <f t="shared" si="2"/>
        <v>67.74</v>
      </c>
      <c r="L38" s="24" t="s">
        <v>18</v>
      </c>
    </row>
    <row r="39" ht="14.25" spans="1:12">
      <c r="A39" s="30"/>
      <c r="B39" s="26"/>
      <c r="C39" s="29"/>
      <c r="D39" s="31"/>
      <c r="E39" s="31">
        <v>2</v>
      </c>
      <c r="F39" s="21">
        <v>20269050125</v>
      </c>
      <c r="G39" s="21"/>
      <c r="H39" s="22">
        <v>61.9</v>
      </c>
      <c r="I39" s="23">
        <v>66.4</v>
      </c>
      <c r="J39" s="23" t="s">
        <v>17</v>
      </c>
      <c r="K39" s="23">
        <f t="shared" si="2"/>
        <v>65.05</v>
      </c>
      <c r="L39" s="24"/>
    </row>
    <row r="40" ht="14.25" spans="1:12">
      <c r="A40" s="25">
        <v>2608118</v>
      </c>
      <c r="B40" s="26"/>
      <c r="C40" s="29"/>
      <c r="D40" s="18" t="s">
        <v>66</v>
      </c>
      <c r="E40" s="18">
        <v>1</v>
      </c>
      <c r="F40" s="21">
        <v>20269050649</v>
      </c>
      <c r="G40" s="21" t="s">
        <v>67</v>
      </c>
      <c r="H40" s="22">
        <v>62.34</v>
      </c>
      <c r="I40" s="23">
        <v>84.2</v>
      </c>
      <c r="J40" s="23" t="s">
        <v>17</v>
      </c>
      <c r="K40" s="23">
        <f t="shared" si="2"/>
        <v>77.64</v>
      </c>
      <c r="L40" s="24" t="s">
        <v>18</v>
      </c>
    </row>
    <row r="41" ht="14.25" spans="1:12">
      <c r="A41" s="30"/>
      <c r="B41" s="26"/>
      <c r="C41" s="29"/>
      <c r="D41" s="31"/>
      <c r="E41" s="31">
        <v>1</v>
      </c>
      <c r="F41" s="21">
        <v>20269050650</v>
      </c>
      <c r="G41" s="21"/>
      <c r="H41" s="22">
        <v>62.91</v>
      </c>
      <c r="I41" s="23">
        <v>82.8</v>
      </c>
      <c r="J41" s="23" t="s">
        <v>17</v>
      </c>
      <c r="K41" s="23">
        <f t="shared" si="2"/>
        <v>76.83</v>
      </c>
      <c r="L41" s="24"/>
    </row>
    <row r="42" s="1" customFormat="1" ht="14.25" spans="1:12">
      <c r="A42" s="33">
        <v>2608119</v>
      </c>
      <c r="B42" s="26"/>
      <c r="C42" s="29"/>
      <c r="D42" s="18" t="s">
        <v>68</v>
      </c>
      <c r="E42" s="18">
        <v>1</v>
      </c>
      <c r="F42" s="21">
        <v>20269051130</v>
      </c>
      <c r="G42" s="21" t="s">
        <v>69</v>
      </c>
      <c r="H42" s="22">
        <v>65.57</v>
      </c>
      <c r="I42" s="35">
        <v>79</v>
      </c>
      <c r="J42" s="23" t="s">
        <v>17</v>
      </c>
      <c r="K42" s="23">
        <f t="shared" si="2"/>
        <v>74.97</v>
      </c>
      <c r="L42" s="24" t="s">
        <v>18</v>
      </c>
    </row>
    <row r="43" s="1" customFormat="1" ht="14.25" spans="1:12">
      <c r="A43" s="34"/>
      <c r="B43" s="26"/>
      <c r="C43" s="29"/>
      <c r="D43" s="31"/>
      <c r="E43" s="31">
        <v>1</v>
      </c>
      <c r="F43" s="21">
        <v>20269051127</v>
      </c>
      <c r="G43" s="21"/>
      <c r="H43" s="22">
        <v>62.05</v>
      </c>
      <c r="I43" s="35">
        <v>79.8</v>
      </c>
      <c r="J43" s="23" t="s">
        <v>17</v>
      </c>
      <c r="K43" s="23">
        <f t="shared" si="2"/>
        <v>74.48</v>
      </c>
      <c r="L43" s="24"/>
    </row>
    <row r="44" s="1" customFormat="1" ht="14.25" spans="1:12">
      <c r="A44" s="33">
        <v>2608120</v>
      </c>
      <c r="B44" s="26"/>
      <c r="C44" s="29"/>
      <c r="D44" s="18" t="s">
        <v>70</v>
      </c>
      <c r="E44" s="18">
        <v>2</v>
      </c>
      <c r="F44" s="21">
        <v>20269120114</v>
      </c>
      <c r="G44" s="21" t="s">
        <v>71</v>
      </c>
      <c r="H44" s="22" t="s">
        <v>17</v>
      </c>
      <c r="I44" s="23">
        <v>86.6</v>
      </c>
      <c r="J44" s="23">
        <v>85</v>
      </c>
      <c r="K44" s="23">
        <f t="shared" ref="K44:K59" si="3">ROUND(I44*50%+J44*50%,2)</f>
        <v>85.8</v>
      </c>
      <c r="L44" s="24" t="s">
        <v>18</v>
      </c>
    </row>
    <row r="45" ht="14.25" spans="1:12">
      <c r="A45" s="36"/>
      <c r="B45" s="26"/>
      <c r="C45" s="29"/>
      <c r="D45" s="26"/>
      <c r="E45" s="26">
        <v>2</v>
      </c>
      <c r="F45" s="21">
        <v>20269120103</v>
      </c>
      <c r="G45" s="21" t="s">
        <v>72</v>
      </c>
      <c r="H45" s="22" t="s">
        <v>17</v>
      </c>
      <c r="I45" s="23">
        <v>84.6</v>
      </c>
      <c r="J45" s="23">
        <v>84.67</v>
      </c>
      <c r="K45" s="23">
        <f t="shared" si="3"/>
        <v>84.64</v>
      </c>
      <c r="L45" s="24" t="s">
        <v>18</v>
      </c>
    </row>
    <row r="46" ht="14.25" spans="1:12">
      <c r="A46" s="36"/>
      <c r="B46" s="26"/>
      <c r="C46" s="29"/>
      <c r="D46" s="26"/>
      <c r="E46" s="26">
        <v>2</v>
      </c>
      <c r="F46" s="21">
        <v>20269120110</v>
      </c>
      <c r="G46" s="21"/>
      <c r="H46" s="22" t="s">
        <v>17</v>
      </c>
      <c r="I46" s="23">
        <v>84.4</v>
      </c>
      <c r="J46" s="23">
        <v>83</v>
      </c>
      <c r="K46" s="23">
        <f t="shared" si="3"/>
        <v>83.7</v>
      </c>
      <c r="L46" s="24"/>
    </row>
    <row r="47" ht="14.25" spans="1:12">
      <c r="A47" s="36"/>
      <c r="B47" s="26"/>
      <c r="C47" s="29"/>
      <c r="D47" s="26"/>
      <c r="E47" s="26">
        <v>2</v>
      </c>
      <c r="F47" s="21">
        <v>20269120104</v>
      </c>
      <c r="G47" s="21"/>
      <c r="H47" s="22" t="s">
        <v>17</v>
      </c>
      <c r="I47" s="23">
        <v>82.4</v>
      </c>
      <c r="J47" s="23">
        <v>83.33</v>
      </c>
      <c r="K47" s="23">
        <f t="shared" si="3"/>
        <v>82.87</v>
      </c>
      <c r="L47" s="24"/>
    </row>
    <row r="48" ht="14.25" spans="1:12">
      <c r="A48" s="36"/>
      <c r="B48" s="26"/>
      <c r="C48" s="29"/>
      <c r="D48" s="26"/>
      <c r="E48" s="26">
        <v>2</v>
      </c>
      <c r="F48" s="21">
        <v>20269120115</v>
      </c>
      <c r="G48" s="21"/>
      <c r="H48" s="22" t="s">
        <v>17</v>
      </c>
      <c r="I48" s="23">
        <v>83.4</v>
      </c>
      <c r="J48" s="23">
        <v>81.67</v>
      </c>
      <c r="K48" s="23">
        <f t="shared" si="3"/>
        <v>82.54</v>
      </c>
      <c r="L48" s="24"/>
    </row>
    <row r="49" ht="14.25" spans="1:12">
      <c r="A49" s="36"/>
      <c r="B49" s="26"/>
      <c r="C49" s="29"/>
      <c r="D49" s="26"/>
      <c r="E49" s="26">
        <v>2</v>
      </c>
      <c r="F49" s="21">
        <v>20269120112</v>
      </c>
      <c r="G49" s="21"/>
      <c r="H49" s="22" t="s">
        <v>17</v>
      </c>
      <c r="I49" s="23">
        <v>79.4</v>
      </c>
      <c r="J49" s="23">
        <v>82</v>
      </c>
      <c r="K49" s="23">
        <f t="shared" si="3"/>
        <v>80.7</v>
      </c>
      <c r="L49" s="24"/>
    </row>
    <row r="50" ht="14.25" spans="1:12">
      <c r="A50" s="36"/>
      <c r="B50" s="26"/>
      <c r="C50" s="29"/>
      <c r="D50" s="26"/>
      <c r="E50" s="26">
        <v>2</v>
      </c>
      <c r="F50" s="21">
        <v>20269120109</v>
      </c>
      <c r="G50" s="21"/>
      <c r="H50" s="22" t="s">
        <v>17</v>
      </c>
      <c r="I50" s="23">
        <v>80.8</v>
      </c>
      <c r="J50" s="23">
        <v>80</v>
      </c>
      <c r="K50" s="23">
        <f t="shared" si="3"/>
        <v>80.4</v>
      </c>
      <c r="L50" s="24"/>
    </row>
    <row r="51" ht="14.25" spans="1:12">
      <c r="A51" s="36"/>
      <c r="B51" s="26"/>
      <c r="C51" s="29"/>
      <c r="D51" s="26"/>
      <c r="E51" s="26">
        <v>2</v>
      </c>
      <c r="F51" s="21">
        <v>20269120108</v>
      </c>
      <c r="G51" s="21"/>
      <c r="H51" s="22" t="s">
        <v>17</v>
      </c>
      <c r="I51" s="23">
        <v>80.4</v>
      </c>
      <c r="J51" s="23">
        <v>79.67</v>
      </c>
      <c r="K51" s="23">
        <f t="shared" si="3"/>
        <v>80.04</v>
      </c>
      <c r="L51" s="24"/>
    </row>
    <row r="52" ht="14.25" spans="1:12">
      <c r="A52" s="33">
        <v>2608121</v>
      </c>
      <c r="B52" s="26"/>
      <c r="C52" s="29"/>
      <c r="D52" s="18" t="s">
        <v>73</v>
      </c>
      <c r="E52" s="18">
        <v>2</v>
      </c>
      <c r="F52" s="21">
        <v>20269120120</v>
      </c>
      <c r="G52" s="21" t="s">
        <v>74</v>
      </c>
      <c r="H52" s="22" t="s">
        <v>17</v>
      </c>
      <c r="I52" s="23">
        <v>84.2</v>
      </c>
      <c r="J52" s="23">
        <v>79.67</v>
      </c>
      <c r="K52" s="23">
        <f t="shared" si="3"/>
        <v>81.94</v>
      </c>
      <c r="L52" s="24" t="s">
        <v>18</v>
      </c>
    </row>
    <row r="53" ht="14.25" spans="1:12">
      <c r="A53" s="36"/>
      <c r="B53" s="26"/>
      <c r="C53" s="29"/>
      <c r="D53" s="26"/>
      <c r="E53" s="26">
        <v>2</v>
      </c>
      <c r="F53" s="21">
        <v>20269120124</v>
      </c>
      <c r="G53" s="21" t="s">
        <v>75</v>
      </c>
      <c r="H53" s="22" t="s">
        <v>17</v>
      </c>
      <c r="I53" s="23">
        <v>80.4</v>
      </c>
      <c r="J53" s="23">
        <v>82</v>
      </c>
      <c r="K53" s="23">
        <f t="shared" si="3"/>
        <v>81.2</v>
      </c>
      <c r="L53" s="24" t="s">
        <v>18</v>
      </c>
    </row>
    <row r="54" ht="14.25" spans="1:12">
      <c r="A54" s="36"/>
      <c r="B54" s="26"/>
      <c r="C54" s="29"/>
      <c r="D54" s="26"/>
      <c r="E54" s="26">
        <v>2</v>
      </c>
      <c r="F54" s="21">
        <v>20269120123</v>
      </c>
      <c r="G54" s="21"/>
      <c r="H54" s="22" t="s">
        <v>17</v>
      </c>
      <c r="I54" s="23">
        <v>78.4</v>
      </c>
      <c r="J54" s="23">
        <v>82</v>
      </c>
      <c r="K54" s="23">
        <f t="shared" si="3"/>
        <v>80.2</v>
      </c>
      <c r="L54" s="24"/>
    </row>
    <row r="55" ht="14.25" spans="1:12">
      <c r="A55" s="36"/>
      <c r="B55" s="26"/>
      <c r="C55" s="29"/>
      <c r="D55" s="26"/>
      <c r="E55" s="26">
        <v>2</v>
      </c>
      <c r="F55" s="21">
        <v>20269120121</v>
      </c>
      <c r="G55" s="21"/>
      <c r="H55" s="22" t="s">
        <v>17</v>
      </c>
      <c r="I55" s="23">
        <v>79.8</v>
      </c>
      <c r="J55" s="23">
        <v>77</v>
      </c>
      <c r="K55" s="23">
        <f t="shared" si="3"/>
        <v>78.4</v>
      </c>
      <c r="L55" s="24"/>
    </row>
    <row r="56" ht="14.25" spans="1:12">
      <c r="A56" s="36"/>
      <c r="B56" s="26"/>
      <c r="C56" s="29"/>
      <c r="D56" s="26"/>
      <c r="E56" s="26">
        <v>2</v>
      </c>
      <c r="F56" s="21">
        <v>20269120129</v>
      </c>
      <c r="G56" s="21"/>
      <c r="H56" s="22" t="s">
        <v>17</v>
      </c>
      <c r="I56" s="23">
        <v>80.4</v>
      </c>
      <c r="J56" s="23">
        <v>73</v>
      </c>
      <c r="K56" s="23">
        <f t="shared" si="3"/>
        <v>76.7</v>
      </c>
      <c r="L56" s="24"/>
    </row>
    <row r="57" ht="14.25" spans="1:12">
      <c r="A57" s="36"/>
      <c r="B57" s="26"/>
      <c r="C57" s="29"/>
      <c r="D57" s="26"/>
      <c r="E57" s="26">
        <v>2</v>
      </c>
      <c r="F57" s="21">
        <v>20269120132</v>
      </c>
      <c r="G57" s="21"/>
      <c r="H57" s="22" t="s">
        <v>17</v>
      </c>
      <c r="I57" s="23">
        <v>77.2</v>
      </c>
      <c r="J57" s="23">
        <v>75.33</v>
      </c>
      <c r="K57" s="23">
        <f t="shared" si="3"/>
        <v>76.27</v>
      </c>
      <c r="L57" s="24"/>
    </row>
    <row r="58" ht="14.25" spans="1:12">
      <c r="A58" s="36"/>
      <c r="B58" s="26"/>
      <c r="C58" s="29"/>
      <c r="D58" s="26"/>
      <c r="E58" s="26">
        <v>2</v>
      </c>
      <c r="F58" s="21">
        <v>20269120126</v>
      </c>
      <c r="G58" s="21"/>
      <c r="H58" s="22" t="s">
        <v>17</v>
      </c>
      <c r="I58" s="23">
        <v>78.2</v>
      </c>
      <c r="J58" s="23">
        <v>74</v>
      </c>
      <c r="K58" s="23">
        <f t="shared" si="3"/>
        <v>76.1</v>
      </c>
      <c r="L58" s="24"/>
    </row>
    <row r="59" ht="14.25" spans="1:12">
      <c r="A59" s="36"/>
      <c r="B59" s="26"/>
      <c r="C59" s="29"/>
      <c r="D59" s="26"/>
      <c r="E59" s="26">
        <v>2</v>
      </c>
      <c r="F59" s="21">
        <v>20269120128</v>
      </c>
      <c r="G59" s="21"/>
      <c r="H59" s="22" t="s">
        <v>17</v>
      </c>
      <c r="I59" s="23">
        <v>77</v>
      </c>
      <c r="J59" s="23">
        <v>71.33</v>
      </c>
      <c r="K59" s="23">
        <f t="shared" si="3"/>
        <v>74.17</v>
      </c>
      <c r="L59" s="24"/>
    </row>
    <row r="60" ht="14.25" spans="1:12">
      <c r="A60" s="25">
        <v>2608123</v>
      </c>
      <c r="B60" s="26"/>
      <c r="C60" s="27" t="s">
        <v>76</v>
      </c>
      <c r="D60" s="18" t="s">
        <v>77</v>
      </c>
      <c r="E60" s="18">
        <v>1</v>
      </c>
      <c r="F60" s="21">
        <v>20269051050</v>
      </c>
      <c r="G60" s="21" t="s">
        <v>78</v>
      </c>
      <c r="H60" s="22">
        <v>82.78</v>
      </c>
      <c r="I60" s="23">
        <v>83.6</v>
      </c>
      <c r="J60" s="23">
        <v>76.67</v>
      </c>
      <c r="K60" s="23">
        <f>ROUND(H60*30%+(I60*50%+J60*50%)*70%,2)</f>
        <v>80.93</v>
      </c>
      <c r="L60" s="24" t="s">
        <v>18</v>
      </c>
    </row>
    <row r="61" ht="14.25" spans="1:12">
      <c r="A61" s="30"/>
      <c r="B61" s="26"/>
      <c r="C61" s="32"/>
      <c r="D61" s="31"/>
      <c r="E61" s="31">
        <v>1</v>
      </c>
      <c r="F61" s="21">
        <v>20269051048</v>
      </c>
      <c r="G61" s="21"/>
      <c r="H61" s="22">
        <v>71.76</v>
      </c>
      <c r="I61" s="23">
        <v>73.2</v>
      </c>
      <c r="J61" s="23">
        <v>74.67</v>
      </c>
      <c r="K61" s="23">
        <f>ROUND(H61*30%+(I61*50%+J61*50%)*70%,2)</f>
        <v>73.28</v>
      </c>
      <c r="L61" s="24"/>
    </row>
    <row r="62" ht="14.25" spans="1:12">
      <c r="A62" s="25">
        <v>2608124</v>
      </c>
      <c r="B62" s="26"/>
      <c r="C62" s="27" t="s">
        <v>79</v>
      </c>
      <c r="D62" s="18" t="s">
        <v>80</v>
      </c>
      <c r="E62" s="18">
        <v>1</v>
      </c>
      <c r="F62" s="21">
        <v>20269050432</v>
      </c>
      <c r="G62" s="21" t="s">
        <v>81</v>
      </c>
      <c r="H62" s="22">
        <v>79.05</v>
      </c>
      <c r="I62" s="23">
        <v>82.2</v>
      </c>
      <c r="J62" s="23">
        <v>80</v>
      </c>
      <c r="K62" s="23">
        <f>ROUND(H62*30%+(I62*50%+J62*50%)*70%,2)</f>
        <v>80.49</v>
      </c>
      <c r="L62" s="24" t="s">
        <v>18</v>
      </c>
    </row>
    <row r="63" ht="14.25" spans="1:12">
      <c r="A63" s="28"/>
      <c r="B63" s="26"/>
      <c r="C63" s="29"/>
      <c r="D63" s="26"/>
      <c r="E63" s="26">
        <v>1</v>
      </c>
      <c r="F63" s="21">
        <v>20269050430</v>
      </c>
      <c r="G63" s="21"/>
      <c r="H63" s="22">
        <v>75.79</v>
      </c>
      <c r="I63" s="23">
        <v>76.8</v>
      </c>
      <c r="J63" s="23">
        <v>78</v>
      </c>
      <c r="K63" s="23">
        <f>ROUND(H63*30%+(I63*50%+J63*50%)*70%,2)</f>
        <v>76.92</v>
      </c>
      <c r="L63" s="24"/>
    </row>
    <row r="64" ht="14.25" spans="1:12">
      <c r="A64" s="30"/>
      <c r="B64" s="31"/>
      <c r="C64" s="32"/>
      <c r="D64" s="31"/>
      <c r="E64" s="31">
        <v>1</v>
      </c>
      <c r="F64" s="21">
        <v>20269050421</v>
      </c>
      <c r="G64" s="21"/>
      <c r="H64" s="22">
        <v>75.56</v>
      </c>
      <c r="I64" s="23">
        <v>79.4</v>
      </c>
      <c r="J64" s="23" t="s">
        <v>31</v>
      </c>
      <c r="K64" s="23" t="s">
        <v>17</v>
      </c>
      <c r="L64" s="24"/>
    </row>
    <row r="65" ht="14.25" spans="1:12">
      <c r="A65" s="25">
        <v>2608125</v>
      </c>
      <c r="B65" s="18" t="s">
        <v>82</v>
      </c>
      <c r="C65" s="27" t="s">
        <v>83</v>
      </c>
      <c r="D65" s="18" t="s">
        <v>70</v>
      </c>
      <c r="E65" s="18">
        <v>3</v>
      </c>
      <c r="F65" s="21">
        <v>20269050306</v>
      </c>
      <c r="G65" s="21" t="s">
        <v>84</v>
      </c>
      <c r="H65" s="22">
        <v>78.75</v>
      </c>
      <c r="I65" s="23">
        <v>82.8</v>
      </c>
      <c r="J65" s="23" t="s">
        <v>17</v>
      </c>
      <c r="K65" s="23">
        <f t="shared" ref="K65:K75" si="4">ROUND(H65*30%+I65*70%,2)</f>
        <v>81.59</v>
      </c>
      <c r="L65" s="24" t="s">
        <v>18</v>
      </c>
    </row>
    <row r="66" ht="14.25" spans="1:12">
      <c r="A66" s="28"/>
      <c r="B66" s="26"/>
      <c r="C66" s="29"/>
      <c r="D66" s="26"/>
      <c r="E66" s="26">
        <v>3</v>
      </c>
      <c r="F66" s="21">
        <v>20269051037</v>
      </c>
      <c r="G66" s="21" t="s">
        <v>85</v>
      </c>
      <c r="H66" s="22">
        <v>77.91</v>
      </c>
      <c r="I66" s="23">
        <v>81.4</v>
      </c>
      <c r="J66" s="23" t="s">
        <v>17</v>
      </c>
      <c r="K66" s="23">
        <f t="shared" si="4"/>
        <v>80.35</v>
      </c>
      <c r="L66" s="24" t="s">
        <v>18</v>
      </c>
    </row>
    <row r="67" ht="14.25" spans="1:12">
      <c r="A67" s="28"/>
      <c r="B67" s="26"/>
      <c r="C67" s="29"/>
      <c r="D67" s="26"/>
      <c r="E67" s="26">
        <v>3</v>
      </c>
      <c r="F67" s="21">
        <v>20269050314</v>
      </c>
      <c r="G67" s="21" t="s">
        <v>86</v>
      </c>
      <c r="H67" s="22">
        <v>78.19</v>
      </c>
      <c r="I67" s="23">
        <v>80.4</v>
      </c>
      <c r="J67" s="23" t="s">
        <v>17</v>
      </c>
      <c r="K67" s="23">
        <f t="shared" si="4"/>
        <v>79.74</v>
      </c>
      <c r="L67" s="24" t="s">
        <v>18</v>
      </c>
    </row>
    <row r="68" ht="14.25" spans="1:12">
      <c r="A68" s="28"/>
      <c r="B68" s="26"/>
      <c r="C68" s="29"/>
      <c r="D68" s="26"/>
      <c r="E68" s="26">
        <v>3</v>
      </c>
      <c r="F68" s="21">
        <v>20269051029</v>
      </c>
      <c r="G68" s="21"/>
      <c r="H68" s="22">
        <v>80.66</v>
      </c>
      <c r="I68" s="23">
        <v>79</v>
      </c>
      <c r="J68" s="23" t="s">
        <v>17</v>
      </c>
      <c r="K68" s="23">
        <f t="shared" si="4"/>
        <v>79.5</v>
      </c>
      <c r="L68" s="24"/>
    </row>
    <row r="69" ht="14.25" spans="1:12">
      <c r="A69" s="28"/>
      <c r="B69" s="26"/>
      <c r="C69" s="29"/>
      <c r="D69" s="26"/>
      <c r="E69" s="26">
        <v>3</v>
      </c>
      <c r="F69" s="21">
        <v>20269051018</v>
      </c>
      <c r="G69" s="21"/>
      <c r="H69" s="22">
        <v>77.44</v>
      </c>
      <c r="I69" s="23">
        <v>80.2</v>
      </c>
      <c r="J69" s="23" t="s">
        <v>17</v>
      </c>
      <c r="K69" s="23">
        <f t="shared" si="4"/>
        <v>79.37</v>
      </c>
      <c r="L69" s="24"/>
    </row>
    <row r="70" ht="14.25" spans="1:12">
      <c r="A70" s="28"/>
      <c r="B70" s="26"/>
      <c r="C70" s="29"/>
      <c r="D70" s="26"/>
      <c r="E70" s="26">
        <v>3</v>
      </c>
      <c r="F70" s="21">
        <v>20269050307</v>
      </c>
      <c r="G70" s="21"/>
      <c r="H70" s="22">
        <v>76.07</v>
      </c>
      <c r="I70" s="23">
        <v>80</v>
      </c>
      <c r="J70" s="23" t="s">
        <v>17</v>
      </c>
      <c r="K70" s="23">
        <f t="shared" si="4"/>
        <v>78.82</v>
      </c>
      <c r="L70" s="24"/>
    </row>
    <row r="71" ht="14.25" spans="1:12">
      <c r="A71" s="28"/>
      <c r="B71" s="26"/>
      <c r="C71" s="29"/>
      <c r="D71" s="26"/>
      <c r="E71" s="26">
        <v>3</v>
      </c>
      <c r="F71" s="21">
        <v>20269051027</v>
      </c>
      <c r="G71" s="21"/>
      <c r="H71" s="22">
        <v>78.93</v>
      </c>
      <c r="I71" s="23">
        <v>78.2</v>
      </c>
      <c r="J71" s="23" t="s">
        <v>17</v>
      </c>
      <c r="K71" s="23">
        <f t="shared" si="4"/>
        <v>78.42</v>
      </c>
      <c r="L71" s="24"/>
    </row>
    <row r="72" ht="14.25" spans="1:12">
      <c r="A72" s="28"/>
      <c r="B72" s="26"/>
      <c r="C72" s="29"/>
      <c r="D72" s="26"/>
      <c r="E72" s="26">
        <v>3</v>
      </c>
      <c r="F72" s="21">
        <v>20269050305</v>
      </c>
      <c r="G72" s="21"/>
      <c r="H72" s="22">
        <v>78.02</v>
      </c>
      <c r="I72" s="23">
        <v>75.4</v>
      </c>
      <c r="J72" s="23" t="s">
        <v>17</v>
      </c>
      <c r="K72" s="23">
        <f t="shared" si="4"/>
        <v>76.19</v>
      </c>
      <c r="L72" s="24"/>
    </row>
    <row r="73" ht="14.25" spans="1:12">
      <c r="A73" s="30"/>
      <c r="B73" s="26"/>
      <c r="C73" s="32"/>
      <c r="D73" s="31"/>
      <c r="E73" s="31">
        <v>3</v>
      </c>
      <c r="F73" s="21">
        <v>20269050303</v>
      </c>
      <c r="G73" s="21"/>
      <c r="H73" s="22">
        <v>76.87</v>
      </c>
      <c r="I73" s="23">
        <v>75.8</v>
      </c>
      <c r="J73" s="23" t="s">
        <v>17</v>
      </c>
      <c r="K73" s="23">
        <f t="shared" si="4"/>
        <v>76.12</v>
      </c>
      <c r="L73" s="24"/>
    </row>
    <row r="74" ht="14.25" spans="1:12">
      <c r="A74" s="25">
        <v>2608126</v>
      </c>
      <c r="B74" s="26"/>
      <c r="C74" s="27" t="s">
        <v>87</v>
      </c>
      <c r="D74" s="18" t="s">
        <v>88</v>
      </c>
      <c r="E74" s="18">
        <v>1</v>
      </c>
      <c r="F74" s="21">
        <v>20269051250</v>
      </c>
      <c r="G74" s="21" t="s">
        <v>89</v>
      </c>
      <c r="H74" s="22">
        <v>83.47</v>
      </c>
      <c r="I74" s="23">
        <v>85.8</v>
      </c>
      <c r="J74" s="23" t="s">
        <v>17</v>
      </c>
      <c r="K74" s="23">
        <f t="shared" si="4"/>
        <v>85.1</v>
      </c>
      <c r="L74" s="24" t="s">
        <v>18</v>
      </c>
    </row>
    <row r="75" ht="14.25" spans="1:12">
      <c r="A75" s="28"/>
      <c r="B75" s="26"/>
      <c r="C75" s="29"/>
      <c r="D75" s="26"/>
      <c r="E75" s="26">
        <v>1</v>
      </c>
      <c r="F75" s="21">
        <v>20269051247</v>
      </c>
      <c r="G75" s="21"/>
      <c r="H75" s="22">
        <v>75.3</v>
      </c>
      <c r="I75" s="23">
        <v>84</v>
      </c>
      <c r="J75" s="23" t="s">
        <v>17</v>
      </c>
      <c r="K75" s="23">
        <f t="shared" si="4"/>
        <v>81.39</v>
      </c>
      <c r="L75" s="24"/>
    </row>
    <row r="76" ht="14.25" spans="1:12">
      <c r="A76" s="30"/>
      <c r="B76" s="31"/>
      <c r="C76" s="32"/>
      <c r="D76" s="31"/>
      <c r="E76" s="31">
        <v>1</v>
      </c>
      <c r="F76" s="21">
        <v>20269051248</v>
      </c>
      <c r="G76" s="21"/>
      <c r="H76" s="22">
        <v>68.35</v>
      </c>
      <c r="I76" s="23" t="s">
        <v>31</v>
      </c>
      <c r="J76" s="23" t="s">
        <v>17</v>
      </c>
      <c r="K76" s="23" t="s">
        <v>17</v>
      </c>
      <c r="L76" s="24"/>
    </row>
  </sheetData>
  <sortState ref="A3:M80">
    <sortCondition ref="A3:A80"/>
    <sortCondition ref="K3:K80" descending="1"/>
  </sortState>
  <mergeCells count="82">
    <mergeCell ref="A1:L1"/>
    <mergeCell ref="A4:A6"/>
    <mergeCell ref="A7:A8"/>
    <mergeCell ref="A10:A11"/>
    <mergeCell ref="A12:A14"/>
    <mergeCell ref="A15:A17"/>
    <mergeCell ref="A18:A20"/>
    <mergeCell ref="A21:A23"/>
    <mergeCell ref="A24:A26"/>
    <mergeCell ref="A27:A29"/>
    <mergeCell ref="A32:A33"/>
    <mergeCell ref="A34:A36"/>
    <mergeCell ref="A37:A39"/>
    <mergeCell ref="A40:A41"/>
    <mergeCell ref="A42:A43"/>
    <mergeCell ref="A44:A51"/>
    <mergeCell ref="A52:A59"/>
    <mergeCell ref="A60:A61"/>
    <mergeCell ref="A62:A64"/>
    <mergeCell ref="A65:A73"/>
    <mergeCell ref="A74:A76"/>
    <mergeCell ref="B3:B6"/>
    <mergeCell ref="B7:B14"/>
    <mergeCell ref="B15:B26"/>
    <mergeCell ref="B27:B33"/>
    <mergeCell ref="B34:B64"/>
    <mergeCell ref="B65:B76"/>
    <mergeCell ref="C4:C6"/>
    <mergeCell ref="C7:C9"/>
    <mergeCell ref="C10:C11"/>
    <mergeCell ref="C12:C14"/>
    <mergeCell ref="C15:C17"/>
    <mergeCell ref="C18:C20"/>
    <mergeCell ref="C21:C26"/>
    <mergeCell ref="C27:C29"/>
    <mergeCell ref="C31:C33"/>
    <mergeCell ref="C34:C36"/>
    <mergeCell ref="C37:C59"/>
    <mergeCell ref="C60:C61"/>
    <mergeCell ref="C62:C64"/>
    <mergeCell ref="C65:C73"/>
    <mergeCell ref="C74:C76"/>
    <mergeCell ref="D4:D6"/>
    <mergeCell ref="D7:D8"/>
    <mergeCell ref="D10:D11"/>
    <mergeCell ref="D12:D14"/>
    <mergeCell ref="D15:D17"/>
    <mergeCell ref="D18:D20"/>
    <mergeCell ref="D21:D23"/>
    <mergeCell ref="D24:D26"/>
    <mergeCell ref="D27:D29"/>
    <mergeCell ref="D32:D33"/>
    <mergeCell ref="D34:D36"/>
    <mergeCell ref="D37:D39"/>
    <mergeCell ref="D40:D41"/>
    <mergeCell ref="D42:D43"/>
    <mergeCell ref="D44:D51"/>
    <mergeCell ref="D52:D59"/>
    <mergeCell ref="D60:D61"/>
    <mergeCell ref="D62:D64"/>
    <mergeCell ref="D65:D73"/>
    <mergeCell ref="D74:D76"/>
    <mergeCell ref="E4:E6"/>
    <mergeCell ref="E7:E8"/>
    <mergeCell ref="E10:E11"/>
    <mergeCell ref="E12:E14"/>
    <mergeCell ref="E15:E17"/>
    <mergeCell ref="E18:E20"/>
    <mergeCell ref="E21:E23"/>
    <mergeCell ref="E24:E26"/>
    <mergeCell ref="E27:E29"/>
    <mergeCell ref="E32:E33"/>
    <mergeCell ref="E34:E36"/>
    <mergeCell ref="E37:E39"/>
    <mergeCell ref="E40:E41"/>
    <mergeCell ref="E42:E43"/>
    <mergeCell ref="E44:E51"/>
    <mergeCell ref="E52:E59"/>
    <mergeCell ref="E60:E61"/>
    <mergeCell ref="E62:E64"/>
    <mergeCell ref="E65:E73"/>
    <mergeCell ref="E74:E76"/>
  </mergeCells>
  <conditionalFormatting sqref="F2">
    <cfRule type="duplicateValues" dxfId="0" priority="6"/>
    <cfRule type="duplicateValues" dxfId="0" priority="7"/>
    <cfRule type="duplicateValues" dxfId="0" priority="8"/>
  </conditionalFormatting>
  <conditionalFormatting sqref="G2:H2">
    <cfRule type="duplicateValues" dxfId="0" priority="9"/>
  </conditionalFormatting>
  <conditionalFormatting sqref="H3:H41 G42:H43 G44 H60:H76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韩康</cp:lastModifiedBy>
  <dcterms:created xsi:type="dcterms:W3CDTF">2026-06-26T15:19:00Z</dcterms:created>
  <dcterms:modified xsi:type="dcterms:W3CDTF">2026-09-14T13:05:28Z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B84250B070CE843C77D0A46A8692D7E2_43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